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tabRatio="673" activeTab="0"/>
  </bookViews>
  <sheets>
    <sheet name="General Summary Question" sheetId="1" r:id="rId1"/>
  </sheets>
  <definedNames>
    <definedName name="_Order1" hidden="1">255</definedName>
    <definedName name="_Sort" localSheetId="0" hidden="1">'General Summary Question'!$A$7:$G$52</definedName>
    <definedName name="_Sort" hidden="1">#REF!</definedName>
    <definedName name="_xlnm.Print_Area" localSheetId="0">'General Summary Question'!$A$1:$G$52</definedName>
  </definedNames>
  <calcPr fullCalcOnLoad="1"/>
</workbook>
</file>

<file path=xl/sharedStrings.xml><?xml version="1.0" encoding="utf-8"?>
<sst xmlns="http://schemas.openxmlformats.org/spreadsheetml/2006/main" count="122" uniqueCount="52">
  <si>
    <t>Hensel Phelps Construction Co.</t>
  </si>
  <si>
    <t>GENERAL SUMMARY</t>
  </si>
  <si>
    <t>ITEM</t>
  </si>
  <si>
    <t>TAB</t>
  </si>
  <si>
    <t>GENERAL CONDITIONS</t>
  </si>
  <si>
    <t>BUILDING SPECIALTIES</t>
  </si>
  <si>
    <t>SITE CONCRETE</t>
  </si>
  <si>
    <t>CONCRETE</t>
  </si>
  <si>
    <t>SITE UTILITIES</t>
  </si>
  <si>
    <t>MASONRY</t>
  </si>
  <si>
    <t>ROOFING</t>
  </si>
  <si>
    <t>SHEETMETAL</t>
  </si>
  <si>
    <t>ELEVATOR</t>
  </si>
  <si>
    <t>FIRE PROTECTION</t>
  </si>
  <si>
    <t>ELECTRICAL</t>
  </si>
  <si>
    <t>SUBTOTAL</t>
  </si>
  <si>
    <t>MARGIN</t>
  </si>
  <si>
    <t>MATERIAL</t>
  </si>
  <si>
    <t>EQ/SUB</t>
  </si>
  <si>
    <t>LABOR</t>
  </si>
  <si>
    <t>TOTAL</t>
  </si>
  <si>
    <t>REMARKS</t>
  </si>
  <si>
    <t>SUBCONTRACTORS</t>
  </si>
  <si>
    <t xml:space="preserve">SUB BONDS </t>
  </si>
  <si>
    <t>PLUMBING</t>
  </si>
  <si>
    <t>---</t>
  </si>
  <si>
    <t>INSULATION</t>
  </si>
  <si>
    <t>PRIME BONDS</t>
  </si>
  <si>
    <t>PRIME INSURANCE</t>
  </si>
  <si>
    <t>ACOUSTICAL</t>
  </si>
  <si>
    <t>W/ MECH</t>
  </si>
  <si>
    <t>MECHANICAL</t>
  </si>
  <si>
    <t>UC Irvine Bren Hall</t>
  </si>
  <si>
    <t>Irvine, CA</t>
  </si>
  <si>
    <t>ROUGH CARPENTRY</t>
  </si>
  <si>
    <t>DEMOLITION/EARTHWORK</t>
  </si>
  <si>
    <t>LANDSCAPE</t>
  </si>
  <si>
    <t>CONCRETE REINFORCING</t>
  </si>
  <si>
    <t>PRECAST</t>
  </si>
  <si>
    <t xml:space="preserve">STEEL </t>
  </si>
  <si>
    <t>METAL DECK</t>
  </si>
  <si>
    <t>MILLWORK</t>
  </si>
  <si>
    <t>WATERPROOFING</t>
  </si>
  <si>
    <t>CAULKING</t>
  </si>
  <si>
    <t>GLASS &amp; GLAZING</t>
  </si>
  <si>
    <t>DRYWALL &amp; PLASTER</t>
  </si>
  <si>
    <t>TILE</t>
  </si>
  <si>
    <t>FLOORING</t>
  </si>
  <si>
    <t xml:space="preserve">PAINT </t>
  </si>
  <si>
    <t>COMMISSIONING</t>
  </si>
  <si>
    <t>ALLOWANCES</t>
  </si>
  <si>
    <t>FINAL ADJUSTMENTS / ROUNDING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</si>
</sst>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8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7" fontId="0" fillId="0" borderId="5" xfId="0" applyNumberForma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37" fontId="0" fillId="0" borderId="13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 horizontal="right"/>
      <protection/>
    </xf>
    <xf numFmtId="0" fontId="0" fillId="0" borderId="15" xfId="0" applyBorder="1" applyAlignment="1">
      <alignment/>
    </xf>
    <xf numFmtId="37" fontId="0" fillId="0" borderId="16" xfId="0" applyNumberFormat="1" applyBorder="1" applyAlignment="1" applyProtection="1">
      <alignment/>
      <protection/>
    </xf>
    <xf numFmtId="0" fontId="0" fillId="0" borderId="17" xfId="0" applyBorder="1" applyAlignment="1">
      <alignment horizontal="right"/>
    </xf>
    <xf numFmtId="37" fontId="0" fillId="0" borderId="18" xfId="0" applyNumberFormat="1" applyBorder="1" applyAlignment="1" applyProtection="1">
      <alignment horizontal="center"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 quotePrefix="1">
      <alignment horizontal="center"/>
      <protection/>
    </xf>
    <xf numFmtId="37" fontId="0" fillId="0" borderId="0" xfId="0" applyNumberFormat="1" applyAlignment="1">
      <alignment/>
    </xf>
    <xf numFmtId="37" fontId="0" fillId="0" borderId="9" xfId="0" applyNumberFormat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37" fontId="0" fillId="2" borderId="8" xfId="0" applyNumberFormat="1" applyFill="1" applyBorder="1" applyAlignment="1" applyProtection="1">
      <alignment/>
      <protection/>
    </xf>
    <xf numFmtId="37" fontId="0" fillId="2" borderId="9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37" fontId="0" fillId="0" borderId="9" xfId="0" applyNumberFormat="1" applyFill="1" applyBorder="1" applyAlignment="1" applyProtection="1">
      <alignment/>
      <protection/>
    </xf>
    <xf numFmtId="37" fontId="0" fillId="0" borderId="9" xfId="0" applyNumberForma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37" fontId="0" fillId="0" borderId="21" xfId="0" applyNumberFormat="1" applyBorder="1" applyAlignment="1" applyProtection="1" quotePrefix="1">
      <alignment horizontal="center"/>
      <protection/>
    </xf>
    <xf numFmtId="37" fontId="0" fillId="0" borderId="8" xfId="0" applyNumberFormat="1" applyFill="1" applyBorder="1" applyAlignment="1" applyProtection="1">
      <alignment horizontal="center"/>
      <protection/>
    </xf>
    <xf numFmtId="10" fontId="0" fillId="2" borderId="5" xfId="0" applyNumberFormat="1" applyFill="1" applyBorder="1" applyAlignment="1" applyProtection="1">
      <alignment horizontal="center"/>
      <protection/>
    </xf>
    <xf numFmtId="37" fontId="0" fillId="2" borderId="9" xfId="0" applyNumberFormat="1" applyFont="1" applyFill="1" applyBorder="1" applyAlignment="1" applyProtection="1">
      <alignment/>
      <protection/>
    </xf>
    <xf numFmtId="37" fontId="0" fillId="2" borderId="8" xfId="0" applyNumberFormat="1" applyFill="1" applyBorder="1" applyAlignment="1" applyProtection="1" quotePrefix="1">
      <alignment horizontal="center"/>
      <protection/>
    </xf>
    <xf numFmtId="10" fontId="0" fillId="0" borderId="5" xfId="0" applyNumberFormat="1" applyFill="1" applyBorder="1" applyAlignment="1" applyProtection="1">
      <alignment horizontal="center"/>
      <protection/>
    </xf>
    <xf numFmtId="37" fontId="0" fillId="2" borderId="8" xfId="0" applyNumberFormat="1" applyFill="1" applyBorder="1" applyAlignment="1" applyProtection="1">
      <alignment horizontal="center"/>
      <protection/>
    </xf>
    <xf numFmtId="37" fontId="0" fillId="2" borderId="9" xfId="0" applyNumberFormat="1" applyFill="1" applyBorder="1" applyAlignment="1" applyProtection="1">
      <alignment horizontal="center"/>
      <protection/>
    </xf>
    <xf numFmtId="37" fontId="0" fillId="0" borderId="19" xfId="0" applyNumberForma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2"/>
  <sheetViews>
    <sheetView tabSelected="1" defaultGridColor="0" zoomScale="77" zoomScaleNormal="77" colorId="22" workbookViewId="0" topLeftCell="A22">
      <selection activeCell="A51" sqref="A51"/>
    </sheetView>
  </sheetViews>
  <sheetFormatPr defaultColWidth="9.77734375" defaultRowHeight="15"/>
  <cols>
    <col min="1" max="1" width="28.77734375" style="0" customWidth="1"/>
    <col min="2" max="2" width="6.77734375" style="7" customWidth="1"/>
    <col min="3" max="6" width="11.77734375" style="0" customWidth="1"/>
    <col min="7" max="7" width="20.10546875" style="0" customWidth="1"/>
    <col min="9" max="9" width="10.5546875" style="0" bestFit="1" customWidth="1"/>
  </cols>
  <sheetData>
    <row r="1" spans="1:6" ht="23.25">
      <c r="A1" s="1" t="s">
        <v>0</v>
      </c>
      <c r="B1" s="2"/>
      <c r="F1" s="3"/>
    </row>
    <row r="2" spans="1:6" ht="18">
      <c r="A2" s="39" t="s">
        <v>32</v>
      </c>
      <c r="B2" s="4"/>
      <c r="C2" s="5"/>
      <c r="D2" s="5"/>
      <c r="F2" s="3" t="s">
        <v>1</v>
      </c>
    </row>
    <row r="3" spans="1:3" ht="15">
      <c r="A3" t="s">
        <v>33</v>
      </c>
      <c r="B3" s="6"/>
      <c r="C3" s="5"/>
    </row>
    <row r="4" ht="15.75" thickBot="1"/>
    <row r="5" spans="1:7" ht="15">
      <c r="A5" s="8" t="s">
        <v>2</v>
      </c>
      <c r="B5" s="10" t="s">
        <v>3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</row>
    <row r="6" spans="1:7" ht="15.75" thickBot="1">
      <c r="A6" s="9"/>
      <c r="B6" s="11"/>
      <c r="C6" s="14"/>
      <c r="D6" s="14"/>
      <c r="E6" s="15"/>
      <c r="F6" s="14"/>
      <c r="G6" s="14"/>
    </row>
    <row r="7" spans="1:9" ht="15">
      <c r="A7" s="19" t="s">
        <v>4</v>
      </c>
      <c r="B7" s="43" t="s">
        <v>25</v>
      </c>
      <c r="C7" s="47"/>
      <c r="D7" s="49"/>
      <c r="E7" s="47"/>
      <c r="F7" s="34">
        <f>C7+D7+E7</f>
        <v>0</v>
      </c>
      <c r="G7" s="16"/>
      <c r="I7" s="33"/>
    </row>
    <row r="8" spans="1:9" ht="15">
      <c r="A8" s="20" t="s">
        <v>7</v>
      </c>
      <c r="B8" s="43" t="s">
        <v>25</v>
      </c>
      <c r="C8" s="50"/>
      <c r="D8" s="50"/>
      <c r="E8" s="50"/>
      <c r="F8" s="34">
        <f>C8+D8+E8</f>
        <v>0</v>
      </c>
      <c r="G8" s="17"/>
      <c r="I8" s="33"/>
    </row>
    <row r="9" spans="1:9" ht="15">
      <c r="A9" s="20" t="s">
        <v>34</v>
      </c>
      <c r="B9" s="43" t="s">
        <v>25</v>
      </c>
      <c r="C9" s="44">
        <v>7000</v>
      </c>
      <c r="D9" s="32" t="s">
        <v>25</v>
      </c>
      <c r="E9" s="44">
        <v>6000</v>
      </c>
      <c r="F9" s="34">
        <f>C9+D9+E9</f>
        <v>13000</v>
      </c>
      <c r="G9" s="17"/>
      <c r="I9" s="33"/>
    </row>
    <row r="10" spans="1:9" ht="15.75">
      <c r="A10" s="36" t="s">
        <v>22</v>
      </c>
      <c r="B10" s="43" t="s">
        <v>25</v>
      </c>
      <c r="C10" s="32" t="s">
        <v>25</v>
      </c>
      <c r="D10" s="32" t="s">
        <v>25</v>
      </c>
      <c r="E10" s="32" t="s">
        <v>25</v>
      </c>
      <c r="F10" s="32" t="s">
        <v>25</v>
      </c>
      <c r="G10" s="17"/>
      <c r="I10" s="33"/>
    </row>
    <row r="11" spans="1:9" ht="15">
      <c r="A11" s="20" t="s">
        <v>35</v>
      </c>
      <c r="B11" s="12">
        <v>1</v>
      </c>
      <c r="C11" s="32" t="s">
        <v>25</v>
      </c>
      <c r="D11" s="40">
        <v>1639000</v>
      </c>
      <c r="E11" s="32" t="s">
        <v>25</v>
      </c>
      <c r="F11" s="40">
        <f aca="true" t="shared" si="0" ref="F11:F39">C11+D11+E11</f>
        <v>1639000</v>
      </c>
      <c r="G11" s="17"/>
      <c r="I11" s="33"/>
    </row>
    <row r="12" spans="1:9" ht="15">
      <c r="A12" s="19" t="s">
        <v>8</v>
      </c>
      <c r="B12" s="12">
        <v>2</v>
      </c>
      <c r="C12" s="32" t="s">
        <v>25</v>
      </c>
      <c r="D12" s="16">
        <v>1412000</v>
      </c>
      <c r="E12" s="32" t="s">
        <v>25</v>
      </c>
      <c r="F12" s="17">
        <f t="shared" si="0"/>
        <v>1412000</v>
      </c>
      <c r="G12" s="17"/>
      <c r="I12" s="33"/>
    </row>
    <row r="13" spans="1:9" ht="15">
      <c r="A13" s="20" t="s">
        <v>6</v>
      </c>
      <c r="B13" s="12">
        <v>3</v>
      </c>
      <c r="C13" s="32" t="s">
        <v>25</v>
      </c>
      <c r="D13" s="16">
        <v>899000</v>
      </c>
      <c r="E13" s="32" t="s">
        <v>25</v>
      </c>
      <c r="F13" s="17">
        <f t="shared" si="0"/>
        <v>899000</v>
      </c>
      <c r="G13" s="17"/>
      <c r="I13" s="33"/>
    </row>
    <row r="14" spans="1:9" ht="15">
      <c r="A14" s="20" t="s">
        <v>36</v>
      </c>
      <c r="B14" s="12">
        <v>4</v>
      </c>
      <c r="C14" s="32" t="s">
        <v>25</v>
      </c>
      <c r="D14" s="17">
        <v>375000</v>
      </c>
      <c r="E14" s="32" t="s">
        <v>25</v>
      </c>
      <c r="F14" s="17">
        <f t="shared" si="0"/>
        <v>375000</v>
      </c>
      <c r="G14" s="17"/>
      <c r="I14" s="33"/>
    </row>
    <row r="15" spans="1:9" ht="15" customHeight="1">
      <c r="A15" s="20" t="s">
        <v>37</v>
      </c>
      <c r="B15" s="12">
        <v>5</v>
      </c>
      <c r="C15" s="32" t="s">
        <v>25</v>
      </c>
      <c r="D15" s="17">
        <v>2820000</v>
      </c>
      <c r="E15" s="32" t="s">
        <v>25</v>
      </c>
      <c r="F15" s="17">
        <f t="shared" si="0"/>
        <v>2820000</v>
      </c>
      <c r="G15" s="17"/>
      <c r="I15" s="33"/>
    </row>
    <row r="16" spans="1:9" ht="15">
      <c r="A16" s="42" t="s">
        <v>38</v>
      </c>
      <c r="B16" s="43" t="s">
        <v>25</v>
      </c>
      <c r="C16" s="32" t="s">
        <v>25</v>
      </c>
      <c r="D16" s="32" t="s">
        <v>25</v>
      </c>
      <c r="E16" s="32" t="s">
        <v>25</v>
      </c>
      <c r="F16" s="17">
        <f t="shared" si="0"/>
        <v>0</v>
      </c>
      <c r="G16" s="17"/>
      <c r="I16" s="33"/>
    </row>
    <row r="17" spans="1:9" ht="15">
      <c r="A17" s="20" t="s">
        <v>9</v>
      </c>
      <c r="B17" s="12">
        <v>6</v>
      </c>
      <c r="C17" s="32" t="s">
        <v>25</v>
      </c>
      <c r="D17" s="17">
        <v>2692000</v>
      </c>
      <c r="E17" s="32" t="s">
        <v>25</v>
      </c>
      <c r="F17" s="17">
        <f t="shared" si="0"/>
        <v>2692000</v>
      </c>
      <c r="G17" s="17"/>
      <c r="I17" s="33"/>
    </row>
    <row r="18" spans="1:9" ht="15">
      <c r="A18" s="20" t="s">
        <v>39</v>
      </c>
      <c r="B18" s="12">
        <v>7</v>
      </c>
      <c r="C18" s="32" t="s">
        <v>25</v>
      </c>
      <c r="D18" s="38"/>
      <c r="E18" s="32" t="s">
        <v>25</v>
      </c>
      <c r="F18" s="17">
        <f t="shared" si="0"/>
        <v>0</v>
      </c>
      <c r="G18" s="17"/>
      <c r="I18" s="33"/>
    </row>
    <row r="19" spans="1:9" ht="15">
      <c r="A19" s="20" t="s">
        <v>40</v>
      </c>
      <c r="B19" s="12">
        <v>8</v>
      </c>
      <c r="C19" s="32" t="s">
        <v>25</v>
      </c>
      <c r="D19" s="40">
        <v>426000</v>
      </c>
      <c r="E19" s="32" t="s">
        <v>25</v>
      </c>
      <c r="F19" s="17">
        <f t="shared" si="0"/>
        <v>426000</v>
      </c>
      <c r="G19" s="17"/>
      <c r="I19" s="33"/>
    </row>
    <row r="20" spans="1:9" ht="15">
      <c r="A20" s="20" t="s">
        <v>41</v>
      </c>
      <c r="B20" s="12">
        <v>9</v>
      </c>
      <c r="C20" s="32" t="s">
        <v>25</v>
      </c>
      <c r="D20" s="40">
        <v>218000</v>
      </c>
      <c r="E20" s="32" t="s">
        <v>25</v>
      </c>
      <c r="F20" s="17">
        <f t="shared" si="0"/>
        <v>218000</v>
      </c>
      <c r="G20" s="17"/>
      <c r="I20" s="33"/>
    </row>
    <row r="21" spans="1:9" ht="15">
      <c r="A21" s="20" t="s">
        <v>42</v>
      </c>
      <c r="B21" s="12">
        <v>10</v>
      </c>
      <c r="C21" s="32" t="s">
        <v>25</v>
      </c>
      <c r="D21" s="40">
        <v>189000</v>
      </c>
      <c r="E21" s="32" t="s">
        <v>25</v>
      </c>
      <c r="F21" s="17">
        <f t="shared" si="0"/>
        <v>189000</v>
      </c>
      <c r="G21" s="17"/>
      <c r="I21" s="33"/>
    </row>
    <row r="22" spans="1:9" ht="15">
      <c r="A22" s="20" t="s">
        <v>26</v>
      </c>
      <c r="B22" s="12">
        <v>11</v>
      </c>
      <c r="C22" s="32" t="s">
        <v>25</v>
      </c>
      <c r="D22" s="40">
        <v>196000</v>
      </c>
      <c r="E22" s="32" t="s">
        <v>25</v>
      </c>
      <c r="F22" s="17">
        <f t="shared" si="0"/>
        <v>196000</v>
      </c>
      <c r="G22" s="17"/>
      <c r="I22" s="33"/>
    </row>
    <row r="23" spans="1:9" ht="15">
      <c r="A23" s="20" t="s">
        <v>10</v>
      </c>
      <c r="B23" s="12">
        <v>12</v>
      </c>
      <c r="C23" s="32" t="s">
        <v>25</v>
      </c>
      <c r="D23" s="40">
        <v>645000</v>
      </c>
      <c r="E23" s="32" t="s">
        <v>25</v>
      </c>
      <c r="F23" s="17">
        <f t="shared" si="0"/>
        <v>645000</v>
      </c>
      <c r="G23" s="17"/>
      <c r="I23" s="33"/>
    </row>
    <row r="24" spans="1:9" ht="15">
      <c r="A24" s="20" t="s">
        <v>11</v>
      </c>
      <c r="B24" s="12">
        <v>13</v>
      </c>
      <c r="C24" s="32" t="s">
        <v>25</v>
      </c>
      <c r="D24" s="40">
        <v>450000</v>
      </c>
      <c r="E24" s="32" t="s">
        <v>25</v>
      </c>
      <c r="F24" s="17">
        <f t="shared" si="0"/>
        <v>450000</v>
      </c>
      <c r="G24" s="17"/>
      <c r="I24" s="33"/>
    </row>
    <row r="25" spans="1:9" ht="15">
      <c r="A25" s="20" t="s">
        <v>43</v>
      </c>
      <c r="B25" s="12">
        <v>14</v>
      </c>
      <c r="C25" s="32" t="s">
        <v>25</v>
      </c>
      <c r="D25" s="40">
        <v>71000</v>
      </c>
      <c r="E25" s="32" t="s">
        <v>25</v>
      </c>
      <c r="F25" s="17">
        <f t="shared" si="0"/>
        <v>71000</v>
      </c>
      <c r="G25" s="17"/>
      <c r="I25" s="33"/>
    </row>
    <row r="26" spans="1:9" ht="15">
      <c r="A26" s="20" t="s">
        <v>44</v>
      </c>
      <c r="B26" s="12">
        <v>15</v>
      </c>
      <c r="C26" s="32" t="s">
        <v>25</v>
      </c>
      <c r="D26" s="40">
        <v>2855000</v>
      </c>
      <c r="E26" s="32" t="s">
        <v>25</v>
      </c>
      <c r="F26" s="17">
        <f t="shared" si="0"/>
        <v>2855000</v>
      </c>
      <c r="G26" s="17"/>
      <c r="I26" s="33"/>
    </row>
    <row r="27" spans="1:9" ht="15">
      <c r="A27" s="20" t="s">
        <v>45</v>
      </c>
      <c r="B27" s="12">
        <v>16</v>
      </c>
      <c r="C27" s="32" t="s">
        <v>25</v>
      </c>
      <c r="D27" s="38"/>
      <c r="E27" s="32" t="s">
        <v>25</v>
      </c>
      <c r="F27" s="17">
        <f t="shared" si="0"/>
        <v>0</v>
      </c>
      <c r="G27" s="17"/>
      <c r="I27" s="33"/>
    </row>
    <row r="28" spans="1:9" ht="15">
      <c r="A28" s="20" t="s">
        <v>46</v>
      </c>
      <c r="B28" s="12">
        <v>17</v>
      </c>
      <c r="C28" s="32" t="s">
        <v>25</v>
      </c>
      <c r="D28" s="40">
        <v>282000</v>
      </c>
      <c r="E28" s="32" t="s">
        <v>25</v>
      </c>
      <c r="F28" s="17">
        <f t="shared" si="0"/>
        <v>282000</v>
      </c>
      <c r="G28" s="17"/>
      <c r="I28" s="33"/>
    </row>
    <row r="29" spans="1:9" ht="15">
      <c r="A29" s="20" t="s">
        <v>29</v>
      </c>
      <c r="B29" s="12">
        <v>18</v>
      </c>
      <c r="C29" s="32" t="s">
        <v>25</v>
      </c>
      <c r="D29" s="38"/>
      <c r="E29" s="32" t="s">
        <v>25</v>
      </c>
      <c r="F29" s="17">
        <f t="shared" si="0"/>
        <v>0</v>
      </c>
      <c r="G29" s="18"/>
      <c r="I29" s="33"/>
    </row>
    <row r="30" spans="1:9" ht="15">
      <c r="A30" s="20" t="s">
        <v>47</v>
      </c>
      <c r="B30" s="12">
        <v>19</v>
      </c>
      <c r="C30" s="32" t="s">
        <v>25</v>
      </c>
      <c r="D30" s="40">
        <v>304000</v>
      </c>
      <c r="E30" s="32" t="s">
        <v>25</v>
      </c>
      <c r="F30" s="17">
        <f t="shared" si="0"/>
        <v>304000</v>
      </c>
      <c r="G30" s="17"/>
      <c r="I30" s="33"/>
    </row>
    <row r="31" spans="1:9" ht="15">
      <c r="A31" s="20" t="s">
        <v>48</v>
      </c>
      <c r="B31" s="12">
        <v>20</v>
      </c>
      <c r="C31" s="32" t="s">
        <v>25</v>
      </c>
      <c r="D31" s="40">
        <v>395000</v>
      </c>
      <c r="E31" s="32" t="s">
        <v>25</v>
      </c>
      <c r="F31" s="17">
        <f t="shared" si="0"/>
        <v>395000</v>
      </c>
      <c r="G31" s="17"/>
      <c r="I31" s="33"/>
    </row>
    <row r="32" spans="1:9" ht="15">
      <c r="A32" s="20" t="s">
        <v>5</v>
      </c>
      <c r="B32" s="12">
        <v>21</v>
      </c>
      <c r="C32" s="47"/>
      <c r="D32" s="38"/>
      <c r="E32" s="47"/>
      <c r="F32" s="17">
        <f t="shared" si="0"/>
        <v>0</v>
      </c>
      <c r="G32" s="17"/>
      <c r="I32" s="33"/>
    </row>
    <row r="33" spans="1:9" ht="15">
      <c r="A33" s="20" t="s">
        <v>13</v>
      </c>
      <c r="B33" s="12">
        <v>22</v>
      </c>
      <c r="C33" s="32" t="s">
        <v>25</v>
      </c>
      <c r="D33" s="40">
        <v>878000</v>
      </c>
      <c r="E33" s="32" t="s">
        <v>25</v>
      </c>
      <c r="F33" s="17">
        <f t="shared" si="0"/>
        <v>878000</v>
      </c>
      <c r="G33" s="17"/>
      <c r="I33" s="33"/>
    </row>
    <row r="34" spans="1:9" ht="15">
      <c r="A34" s="20" t="s">
        <v>12</v>
      </c>
      <c r="B34" s="12">
        <v>23</v>
      </c>
      <c r="C34" s="32" t="s">
        <v>25</v>
      </c>
      <c r="D34" s="38"/>
      <c r="E34" s="32" t="s">
        <v>25</v>
      </c>
      <c r="F34" s="17">
        <f t="shared" si="0"/>
        <v>0</v>
      </c>
      <c r="G34" s="17"/>
      <c r="I34" s="33"/>
    </row>
    <row r="35" spans="1:9" ht="15">
      <c r="A35" s="20" t="s">
        <v>31</v>
      </c>
      <c r="B35" s="12">
        <v>24</v>
      </c>
      <c r="C35" s="32" t="s">
        <v>25</v>
      </c>
      <c r="D35" s="40">
        <v>5685000</v>
      </c>
      <c r="E35" s="32" t="s">
        <v>25</v>
      </c>
      <c r="F35" s="17">
        <f t="shared" si="0"/>
        <v>5685000</v>
      </c>
      <c r="G35" s="17"/>
      <c r="I35" s="33"/>
    </row>
    <row r="36" spans="1:9" ht="15">
      <c r="A36" s="20" t="s">
        <v>24</v>
      </c>
      <c r="B36" s="43" t="s">
        <v>25</v>
      </c>
      <c r="C36" s="32" t="s">
        <v>25</v>
      </c>
      <c r="D36" s="41" t="s">
        <v>30</v>
      </c>
      <c r="E36" s="32" t="s">
        <v>25</v>
      </c>
      <c r="F36" s="17">
        <f t="shared" si="0"/>
        <v>0</v>
      </c>
      <c r="G36" s="17"/>
      <c r="I36" s="33"/>
    </row>
    <row r="37" spans="1:9" ht="15">
      <c r="A37" s="20" t="s">
        <v>14</v>
      </c>
      <c r="B37" s="12">
        <v>25</v>
      </c>
      <c r="C37" s="32" t="s">
        <v>25</v>
      </c>
      <c r="D37" s="40">
        <v>4490000</v>
      </c>
      <c r="E37" s="32" t="s">
        <v>25</v>
      </c>
      <c r="F37" s="17">
        <f t="shared" si="0"/>
        <v>4490000</v>
      </c>
      <c r="G37" s="17"/>
      <c r="I37" s="33"/>
    </row>
    <row r="38" spans="1:9" ht="15">
      <c r="A38" s="27" t="s">
        <v>49</v>
      </c>
      <c r="B38" s="12">
        <v>26</v>
      </c>
      <c r="C38" s="32" t="s">
        <v>25</v>
      </c>
      <c r="D38" s="28">
        <v>165000</v>
      </c>
      <c r="E38" s="32" t="s">
        <v>25</v>
      </c>
      <c r="F38" s="17">
        <f t="shared" si="0"/>
        <v>165000</v>
      </c>
      <c r="G38" s="28"/>
      <c r="I38" s="33"/>
    </row>
    <row r="39" spans="1:9" ht="15.75" thickBot="1">
      <c r="A39" s="27" t="s">
        <v>50</v>
      </c>
      <c r="B39" s="12">
        <v>27</v>
      </c>
      <c r="C39" s="32" t="s">
        <v>25</v>
      </c>
      <c r="D39" s="28">
        <v>297000</v>
      </c>
      <c r="E39" s="32" t="s">
        <v>25</v>
      </c>
      <c r="F39" s="28">
        <f t="shared" si="0"/>
        <v>297000</v>
      </c>
      <c r="G39" s="28"/>
      <c r="I39" s="33"/>
    </row>
    <row r="40" spans="1:9" ht="15">
      <c r="A40" s="29" t="s">
        <v>15</v>
      </c>
      <c r="B40" s="30"/>
      <c r="C40" s="51">
        <f>SUM(C7:C39)</f>
        <v>7000</v>
      </c>
      <c r="D40" s="31">
        <f>SUM(D7:D39)</f>
        <v>27383000</v>
      </c>
      <c r="E40" s="51">
        <f>SUM(E7:E39)</f>
        <v>6000</v>
      </c>
      <c r="F40" s="31">
        <f>SUM(F7:F39)</f>
        <v>27396000</v>
      </c>
      <c r="G40" s="31"/>
      <c r="I40" s="33"/>
    </row>
    <row r="41" spans="1:9" ht="15">
      <c r="A41" s="21"/>
      <c r="B41" s="12"/>
      <c r="C41" s="17"/>
      <c r="D41" s="17"/>
      <c r="E41" s="17"/>
      <c r="F41" s="17"/>
      <c r="G41" s="17"/>
      <c r="I41" s="33"/>
    </row>
    <row r="42" spans="1:9" ht="15.75" thickBot="1">
      <c r="A42" s="20" t="s">
        <v>23</v>
      </c>
      <c r="B42" s="48">
        <v>0.015</v>
      </c>
      <c r="C42" s="17"/>
      <c r="D42" s="40">
        <f>SUM(D11:D39)</f>
        <v>27383000</v>
      </c>
      <c r="E42" s="17"/>
      <c r="F42" s="28">
        <f>D42*B42</f>
        <v>410745</v>
      </c>
      <c r="G42" s="17"/>
      <c r="I42" s="33"/>
    </row>
    <row r="43" spans="1:9" ht="15">
      <c r="A43" s="21" t="s">
        <v>15</v>
      </c>
      <c r="B43" s="12"/>
      <c r="C43" s="17"/>
      <c r="D43" s="17"/>
      <c r="E43" s="17"/>
      <c r="F43" s="31">
        <f>SUM(F40:F42)</f>
        <v>27806745</v>
      </c>
      <c r="G43" s="17"/>
      <c r="I43" s="33"/>
    </row>
    <row r="44" spans="1:9" ht="15">
      <c r="A44" s="35" t="s">
        <v>27</v>
      </c>
      <c r="B44" s="48">
        <v>0.0095</v>
      </c>
      <c r="C44" s="17"/>
      <c r="D44" s="17"/>
      <c r="E44" s="17"/>
      <c r="F44" s="17">
        <f>B44*F43</f>
        <v>264164.0775</v>
      </c>
      <c r="G44" s="17"/>
      <c r="I44" s="33"/>
    </row>
    <row r="45" spans="1:9" ht="15.75" thickBot="1">
      <c r="A45" s="20" t="s">
        <v>28</v>
      </c>
      <c r="B45" s="48">
        <v>0.0125</v>
      </c>
      <c r="C45" s="17"/>
      <c r="D45" s="17"/>
      <c r="E45" s="17"/>
      <c r="F45" s="17">
        <f>B45*F43</f>
        <v>347584.3125</v>
      </c>
      <c r="G45" s="17"/>
      <c r="I45" s="33"/>
    </row>
    <row r="46" spans="1:9" ht="15">
      <c r="A46" s="21" t="s">
        <v>15</v>
      </c>
      <c r="B46" s="12"/>
      <c r="C46" s="17"/>
      <c r="D46" s="17"/>
      <c r="E46" s="17"/>
      <c r="F46" s="31">
        <f>F43+F45+F44</f>
        <v>28418493.39</v>
      </c>
      <c r="G46" s="17"/>
      <c r="I46" s="33"/>
    </row>
    <row r="47" spans="1:9" ht="15.75" thickBot="1">
      <c r="A47" s="22" t="s">
        <v>16</v>
      </c>
      <c r="B47" s="45"/>
      <c r="C47" s="17"/>
      <c r="D47" s="17"/>
      <c r="E47" s="17"/>
      <c r="F47" s="46">
        <f>F46*B47</f>
        <v>0</v>
      </c>
      <c r="G47" s="17"/>
      <c r="I47" s="33"/>
    </row>
    <row r="48" spans="1:9" ht="15">
      <c r="A48" s="21" t="s">
        <v>15</v>
      </c>
      <c r="B48" s="12"/>
      <c r="C48" s="17"/>
      <c r="D48" s="17"/>
      <c r="E48" s="17"/>
      <c r="F48" s="31">
        <f>SUM(F46:F47)</f>
        <v>28418493.39</v>
      </c>
      <c r="G48" s="17"/>
      <c r="I48" s="33"/>
    </row>
    <row r="49" spans="1:9" ht="15.75" thickBot="1">
      <c r="A49" s="35" t="s">
        <v>51</v>
      </c>
      <c r="B49" s="12"/>
      <c r="C49" s="17"/>
      <c r="D49" s="17"/>
      <c r="E49" s="17"/>
      <c r="F49" s="37"/>
      <c r="G49" s="17"/>
      <c r="I49" s="33"/>
    </row>
    <row r="50" spans="1:9" ht="15">
      <c r="A50" s="21"/>
      <c r="B50" s="12"/>
      <c r="C50" s="17"/>
      <c r="D50" s="17"/>
      <c r="E50" s="17"/>
      <c r="F50" s="31">
        <f>SUM(F48:F49)</f>
        <v>28418493.39</v>
      </c>
      <c r="G50" s="17"/>
      <c r="I50" s="33"/>
    </row>
    <row r="51" spans="1:7" ht="15">
      <c r="A51" s="20"/>
      <c r="B51" s="12"/>
      <c r="C51" s="17"/>
      <c r="D51" s="17"/>
      <c r="E51" s="17"/>
      <c r="F51" s="17"/>
      <c r="G51" s="17"/>
    </row>
    <row r="52" spans="1:7" ht="15.75" thickBot="1">
      <c r="A52" s="23"/>
      <c r="B52" s="24"/>
      <c r="C52" s="25"/>
      <c r="D52" s="25"/>
      <c r="E52" s="25"/>
      <c r="F52" s="25"/>
      <c r="G52" s="26"/>
    </row>
  </sheetData>
  <printOptions/>
  <pageMargins left="0.5" right="0.5" top="0.5" bottom="0.5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Hensel Phelps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Rod Hammett</cp:lastModifiedBy>
  <cp:lastPrinted>2007-01-25T19:29:18Z</cp:lastPrinted>
  <dcterms:created xsi:type="dcterms:W3CDTF">2003-01-17T23:33:44Z</dcterms:created>
  <dcterms:modified xsi:type="dcterms:W3CDTF">2007-01-27T18:28:38Z</dcterms:modified>
  <cp:category/>
  <cp:version/>
  <cp:contentType/>
  <cp:contentStatus/>
</cp:coreProperties>
</file>