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ohn\Box\ASC 2022\2022 Problem Statement\0. Live Files for Final Documents\1. IRL Back-up Data\15. Job Status Report\"/>
    </mc:Choice>
  </mc:AlternateContent>
  <xr:revisionPtr revIDLastSave="0" documentId="13_ncr:1_{4651FFB7-5514-45DE-A10F-6DB704E50D98}" xr6:coauthVersionLast="47" xr6:coauthVersionMax="47" xr10:uidLastSave="{00000000-0000-0000-0000-000000000000}"/>
  <bookViews>
    <workbookView xWindow="-38520" yWindow="-5370" windowWidth="38640" windowHeight="21240" xr2:uid="{9BE827DA-A36F-43F7-92CD-EF0A4D81090F}"/>
  </bookViews>
  <sheets>
    <sheet name="SDSU" sheetId="3" r:id="rId1"/>
  </sheets>
  <definedNames>
    <definedName name="_xlnm._FilterDatabase" localSheetId="0" hidden="1">SDSU!$A$3:$J$3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4" i="3"/>
  <c r="D17" i="3"/>
  <c r="D29" i="3" s="1"/>
  <c r="F25" i="3"/>
  <c r="F19" i="3"/>
  <c r="F20" i="3"/>
  <c r="F21" i="3"/>
  <c r="F22" i="3"/>
  <c r="F23" i="3"/>
  <c r="F24" i="3"/>
  <c r="F26" i="3"/>
  <c r="F12" i="3"/>
  <c r="F4" i="3"/>
  <c r="F18" i="3"/>
  <c r="E17" i="3"/>
  <c r="F17" i="3" s="1"/>
  <c r="E16" i="3"/>
  <c r="F16" i="3" s="1"/>
  <c r="E15" i="3"/>
  <c r="F15" i="3" s="1"/>
  <c r="E14" i="3"/>
  <c r="F14" i="3" s="1"/>
  <c r="E13" i="3"/>
  <c r="F13" i="3" s="1"/>
  <c r="E11" i="3"/>
  <c r="F11" i="3" s="1"/>
  <c r="E10" i="3"/>
  <c r="F10" i="3" s="1"/>
  <c r="E9" i="3"/>
  <c r="F9" i="3" s="1"/>
  <c r="F8" i="3"/>
  <c r="E7" i="3"/>
  <c r="F7" i="3" s="1"/>
  <c r="E6" i="3"/>
  <c r="F6" i="3" s="1"/>
  <c r="E5" i="3"/>
  <c r="F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978B56-674F-400F-A06A-72E2834332E5}" keepAlive="1" name="Query - 113414 - JSR Text" description="Connection to the '113414 - JSR Text' query in the workbook." type="5" refreshedVersion="6" background="1">
    <dbPr connection="Provider=Microsoft.Mashup.OleDb.1;Data Source=$Workbook$;Location=113414 - JSR Text;Extended Properties=&quot;&quot;" command="SELECT * FROM [113414 - JSR Text]"/>
  </connection>
</connections>
</file>

<file path=xl/sharedStrings.xml><?xml version="1.0" encoding="utf-8"?>
<sst xmlns="http://schemas.openxmlformats.org/spreadsheetml/2006/main" count="56" uniqueCount="50">
  <si>
    <t>Chase Center Arena and Mixed Use Retail</t>
  </si>
  <si>
    <t>Target Budget $860,000,000</t>
  </si>
  <si>
    <t>Division</t>
  </si>
  <si>
    <t>Description</t>
  </si>
  <si>
    <t>Budget</t>
  </si>
  <si>
    <t>Projected Final</t>
  </si>
  <si>
    <t>Projected Gain/Loss</t>
  </si>
  <si>
    <t>Div 01</t>
  </si>
  <si>
    <t>General Conditions</t>
  </si>
  <si>
    <t>Div 02</t>
  </si>
  <si>
    <t>Sitework</t>
  </si>
  <si>
    <t>Div 03</t>
  </si>
  <si>
    <t>Concrete</t>
  </si>
  <si>
    <t>Div 04</t>
  </si>
  <si>
    <t>Masonry</t>
  </si>
  <si>
    <t>Div 05</t>
  </si>
  <si>
    <t>Metals</t>
  </si>
  <si>
    <t>Div 06</t>
  </si>
  <si>
    <t>Wood and Plastics</t>
  </si>
  <si>
    <t>Div 07</t>
  </si>
  <si>
    <t>Moisture Thermal Control Total</t>
  </si>
  <si>
    <t>Div 08</t>
  </si>
  <si>
    <t>Doors, Windows and Glass Total</t>
  </si>
  <si>
    <t>Div 09</t>
  </si>
  <si>
    <t>Finishes Total</t>
  </si>
  <si>
    <t>Div 10</t>
  </si>
  <si>
    <t>Specialties Total</t>
  </si>
  <si>
    <t>Div 11</t>
  </si>
  <si>
    <t>Equipment Total</t>
  </si>
  <si>
    <t>Div 12</t>
  </si>
  <si>
    <t>Furnishings Total</t>
  </si>
  <si>
    <t>Div 14</t>
  </si>
  <si>
    <t>Conveying Systems Total</t>
  </si>
  <si>
    <t>Div 21-23</t>
  </si>
  <si>
    <t>Mech, Plumbing, Fire Total</t>
  </si>
  <si>
    <t>Div 26-28</t>
  </si>
  <si>
    <t>Electrical  &amp; Low VoltageTotal</t>
  </si>
  <si>
    <t>Other</t>
  </si>
  <si>
    <t>Neolith Installer Bankruptcy</t>
  </si>
  <si>
    <t>Bass Trap Design Exposure</t>
  </si>
  <si>
    <t>Installed Finished Impacted by Design</t>
  </si>
  <si>
    <t>Thrive City Steel Exposure</t>
  </si>
  <si>
    <t>Thanksgiving Water Impacts</t>
  </si>
  <si>
    <t>Mold Impacts to Electrical Scope</t>
  </si>
  <si>
    <t>Exterior Vapor Barrier Meltdown</t>
  </si>
  <si>
    <t>Owner Allowances</t>
  </si>
  <si>
    <t>Contingency</t>
  </si>
  <si>
    <t>Fee</t>
  </si>
  <si>
    <t>Total</t>
  </si>
  <si>
    <t xml:space="preserve">D29 + E29 = F29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</si>
</sst>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2" fontId="0" fillId="0" borderId="0" xfId="0" applyNumberFormat="1"/>
    <xf numFmtId="42" fontId="0" fillId="0" borderId="0" xfId="0" applyNumberFormat="1" applyFill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 wrapText="1"/>
    </xf>
    <xf numFmtId="42" fontId="0" fillId="0" borderId="0" xfId="0" applyNumberFormat="1" applyAlignment="1">
      <alignment horizontal="center"/>
    </xf>
    <xf numFmtId="0" fontId="0" fillId="2" borderId="0" xfId="0" applyFill="1"/>
    <xf numFmtId="42" fontId="0" fillId="2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73F-126E-4BC0-935A-BBD0F6821185}">
  <dimension ref="A1:F30"/>
  <sheetViews>
    <sheetView tabSelected="1" zoomScale="175" zoomScaleNormal="175" workbookViewId="0">
      <pane ySplit="3" topLeftCell="A16" activePane="bottomLeft" state="frozen"/>
      <selection pane="bottomLeft" activeCell="E27" sqref="E27"/>
    </sheetView>
  </sheetViews>
  <sheetFormatPr defaultRowHeight="15"/>
  <cols>
    <col min="1" max="1" width="3" bestFit="1" customWidth="1"/>
    <col min="2" max="2" width="9.7109375" bestFit="1" customWidth="1"/>
    <col min="3" max="3" width="34.7109375" bestFit="1" customWidth="1"/>
    <col min="4" max="4" width="15.7109375" bestFit="1" customWidth="1"/>
    <col min="5" max="5" width="14.42578125" customWidth="1"/>
    <col min="6" max="6" width="18.28515625" style="4" customWidth="1"/>
  </cols>
  <sheetData>
    <row r="1" spans="1:6">
      <c r="A1" t="s">
        <v>0</v>
      </c>
    </row>
    <row r="2" spans="1:6">
      <c r="A2" t="s">
        <v>1</v>
      </c>
    </row>
    <row r="3" spans="1:6" ht="30">
      <c r="B3" t="s">
        <v>2</v>
      </c>
      <c r="C3" t="s">
        <v>3</v>
      </c>
      <c r="D3" s="4" t="s">
        <v>4</v>
      </c>
      <c r="E3" s="6" t="s">
        <v>5</v>
      </c>
      <c r="F3" s="5" t="s">
        <v>6</v>
      </c>
    </row>
    <row r="4" spans="1:6">
      <c r="A4">
        <v>1</v>
      </c>
      <c r="B4" t="s">
        <v>7</v>
      </c>
      <c r="C4" t="s">
        <v>8</v>
      </c>
      <c r="D4" s="1">
        <v>60000000</v>
      </c>
      <c r="E4" s="1">
        <f>D4</f>
        <v>60000000</v>
      </c>
      <c r="F4" s="7">
        <f t="shared" ref="F4:F28" si="0">D4-E4</f>
        <v>0</v>
      </c>
    </row>
    <row r="5" spans="1:6">
      <c r="A5">
        <v>2</v>
      </c>
      <c r="B5" t="s">
        <v>9</v>
      </c>
      <c r="C5" t="s">
        <v>10</v>
      </c>
      <c r="D5" s="1">
        <v>15000000</v>
      </c>
      <c r="E5" s="1">
        <f>D5</f>
        <v>15000000</v>
      </c>
      <c r="F5" s="7">
        <f t="shared" si="0"/>
        <v>0</v>
      </c>
    </row>
    <row r="6" spans="1:6">
      <c r="A6">
        <v>3</v>
      </c>
      <c r="B6" t="s">
        <v>11</v>
      </c>
      <c r="C6" t="s">
        <v>12</v>
      </c>
      <c r="D6" s="1">
        <v>150000000</v>
      </c>
      <c r="E6" s="1">
        <f>D6</f>
        <v>150000000</v>
      </c>
      <c r="F6" s="7">
        <f t="shared" si="0"/>
        <v>0</v>
      </c>
    </row>
    <row r="7" spans="1:6">
      <c r="A7">
        <v>4</v>
      </c>
      <c r="B7" t="s">
        <v>13</v>
      </c>
      <c r="C7" t="s">
        <v>14</v>
      </c>
      <c r="D7" s="1">
        <v>6000000</v>
      </c>
      <c r="E7" s="1">
        <f>D7</f>
        <v>6000000</v>
      </c>
      <c r="F7" s="7">
        <f t="shared" si="0"/>
        <v>0</v>
      </c>
    </row>
    <row r="8" spans="1:6">
      <c r="A8">
        <v>5</v>
      </c>
      <c r="B8" t="s">
        <v>15</v>
      </c>
      <c r="C8" t="s">
        <v>16</v>
      </c>
      <c r="D8" s="1">
        <v>60000000</v>
      </c>
      <c r="E8" s="1">
        <v>70000000</v>
      </c>
      <c r="F8" s="7">
        <f t="shared" si="0"/>
        <v>-10000000</v>
      </c>
    </row>
    <row r="9" spans="1:6">
      <c r="A9">
        <v>6</v>
      </c>
      <c r="B9" t="s">
        <v>17</v>
      </c>
      <c r="C9" s="3" t="s">
        <v>18</v>
      </c>
      <c r="D9" s="1">
        <v>7000000</v>
      </c>
      <c r="E9" s="1">
        <f>D9</f>
        <v>7000000</v>
      </c>
      <c r="F9" s="7">
        <f t="shared" si="0"/>
        <v>0</v>
      </c>
    </row>
    <row r="10" spans="1:6">
      <c r="A10">
        <v>7</v>
      </c>
      <c r="B10" t="s">
        <v>19</v>
      </c>
      <c r="C10" t="s">
        <v>20</v>
      </c>
      <c r="D10" s="1">
        <v>22000000</v>
      </c>
      <c r="E10" s="1">
        <f>D10</f>
        <v>22000000</v>
      </c>
      <c r="F10" s="7">
        <f t="shared" si="0"/>
        <v>0</v>
      </c>
    </row>
    <row r="11" spans="1:6">
      <c r="A11">
        <v>8</v>
      </c>
      <c r="B11" t="s">
        <v>21</v>
      </c>
      <c r="C11" t="s">
        <v>22</v>
      </c>
      <c r="D11" s="1">
        <v>68000000</v>
      </c>
      <c r="E11" s="1">
        <f>D11</f>
        <v>68000000</v>
      </c>
      <c r="F11" s="7">
        <f t="shared" si="0"/>
        <v>0</v>
      </c>
    </row>
    <row r="12" spans="1:6">
      <c r="A12">
        <v>9</v>
      </c>
      <c r="B12" t="s">
        <v>23</v>
      </c>
      <c r="C12" t="s">
        <v>24</v>
      </c>
      <c r="D12" s="1">
        <v>18000000</v>
      </c>
      <c r="E12" s="1">
        <v>26000000</v>
      </c>
      <c r="F12" s="7">
        <f t="shared" si="0"/>
        <v>-8000000</v>
      </c>
    </row>
    <row r="13" spans="1:6">
      <c r="A13">
        <v>10</v>
      </c>
      <c r="B13" t="s">
        <v>25</v>
      </c>
      <c r="C13" t="s">
        <v>26</v>
      </c>
      <c r="D13" s="1">
        <v>1500000</v>
      </c>
      <c r="E13" s="1">
        <f t="shared" ref="E13:E17" si="1">D13</f>
        <v>1500000</v>
      </c>
      <c r="F13" s="7">
        <f t="shared" si="0"/>
        <v>0</v>
      </c>
    </row>
    <row r="14" spans="1:6">
      <c r="A14">
        <v>11</v>
      </c>
      <c r="B14" t="s">
        <v>27</v>
      </c>
      <c r="C14" t="s">
        <v>28</v>
      </c>
      <c r="D14" s="1">
        <v>20000000</v>
      </c>
      <c r="E14" s="1">
        <f t="shared" si="1"/>
        <v>20000000</v>
      </c>
      <c r="F14" s="7">
        <f t="shared" si="0"/>
        <v>0</v>
      </c>
    </row>
    <row r="15" spans="1:6">
      <c r="A15">
        <v>12</v>
      </c>
      <c r="B15" t="s">
        <v>29</v>
      </c>
      <c r="C15" t="s">
        <v>30</v>
      </c>
      <c r="D15" s="1">
        <v>8000000</v>
      </c>
      <c r="E15" s="1">
        <f t="shared" si="1"/>
        <v>8000000</v>
      </c>
      <c r="F15" s="7">
        <f t="shared" si="0"/>
        <v>0</v>
      </c>
    </row>
    <row r="16" spans="1:6">
      <c r="A16">
        <v>13</v>
      </c>
      <c r="B16" t="s">
        <v>31</v>
      </c>
      <c r="C16" t="s">
        <v>32</v>
      </c>
      <c r="D16" s="1">
        <v>14000000</v>
      </c>
      <c r="E16" s="1">
        <f t="shared" si="1"/>
        <v>14000000</v>
      </c>
      <c r="F16" s="7">
        <f t="shared" si="0"/>
        <v>0</v>
      </c>
    </row>
    <row r="17" spans="1:6">
      <c r="A17">
        <v>14</v>
      </c>
      <c r="B17" t="s">
        <v>33</v>
      </c>
      <c r="C17" t="s">
        <v>34</v>
      </c>
      <c r="D17" s="1">
        <f>120000000</f>
        <v>120000000</v>
      </c>
      <c r="E17" s="1">
        <f t="shared" si="1"/>
        <v>120000000</v>
      </c>
      <c r="F17" s="7">
        <f t="shared" si="0"/>
        <v>0</v>
      </c>
    </row>
    <row r="18" spans="1:6">
      <c r="A18">
        <v>15</v>
      </c>
      <c r="B18" t="s">
        <v>35</v>
      </c>
      <c r="C18" t="s">
        <v>36</v>
      </c>
      <c r="D18" s="1">
        <v>95000000</v>
      </c>
      <c r="E18" s="1">
        <v>100000000</v>
      </c>
      <c r="F18" s="7">
        <f t="shared" si="0"/>
        <v>-5000000</v>
      </c>
    </row>
    <row r="19" spans="1:6">
      <c r="A19" s="11">
        <v>16</v>
      </c>
      <c r="B19" s="11" t="s">
        <v>37</v>
      </c>
      <c r="C19" s="12" t="s">
        <v>38</v>
      </c>
      <c r="D19" s="2">
        <v>0</v>
      </c>
      <c r="E19" s="8"/>
      <c r="F19" s="9">
        <f t="shared" si="0"/>
        <v>0</v>
      </c>
    </row>
    <row r="20" spans="1:6">
      <c r="A20" s="11">
        <v>17</v>
      </c>
      <c r="B20" s="11" t="s">
        <v>37</v>
      </c>
      <c r="C20" s="12" t="s">
        <v>39</v>
      </c>
      <c r="D20" s="2">
        <v>0</v>
      </c>
      <c r="E20" s="8"/>
      <c r="F20" s="9">
        <f t="shared" si="0"/>
        <v>0</v>
      </c>
    </row>
    <row r="21" spans="1:6">
      <c r="A21" s="11">
        <v>18</v>
      </c>
      <c r="B21" s="11" t="s">
        <v>37</v>
      </c>
      <c r="C21" s="13" t="s">
        <v>40</v>
      </c>
      <c r="D21" s="2">
        <v>0</v>
      </c>
      <c r="E21" s="8"/>
      <c r="F21" s="9">
        <f t="shared" si="0"/>
        <v>0</v>
      </c>
    </row>
    <row r="22" spans="1:6">
      <c r="A22" s="11">
        <v>19</v>
      </c>
      <c r="B22" s="11" t="s">
        <v>37</v>
      </c>
      <c r="C22" s="13" t="s">
        <v>41</v>
      </c>
      <c r="D22" s="2">
        <v>0</v>
      </c>
      <c r="E22" s="8"/>
      <c r="F22" s="9">
        <f t="shared" si="0"/>
        <v>0</v>
      </c>
    </row>
    <row r="23" spans="1:6">
      <c r="A23" s="11">
        <v>20</v>
      </c>
      <c r="B23" s="11" t="s">
        <v>37</v>
      </c>
      <c r="C23" s="13" t="s">
        <v>42</v>
      </c>
      <c r="D23" s="2">
        <v>0</v>
      </c>
      <c r="E23" s="8"/>
      <c r="F23" s="9">
        <f t="shared" si="0"/>
        <v>0</v>
      </c>
    </row>
    <row r="24" spans="1:6">
      <c r="A24" s="11">
        <v>21</v>
      </c>
      <c r="B24" s="11" t="s">
        <v>37</v>
      </c>
      <c r="C24" s="13" t="s">
        <v>43</v>
      </c>
      <c r="D24" s="2">
        <v>0</v>
      </c>
      <c r="E24" s="8"/>
      <c r="F24" s="9">
        <f t="shared" si="0"/>
        <v>0</v>
      </c>
    </row>
    <row r="25" spans="1:6">
      <c r="A25" s="11">
        <v>22</v>
      </c>
      <c r="B25" s="11" t="s">
        <v>37</v>
      </c>
      <c r="C25" s="12" t="s">
        <v>44</v>
      </c>
      <c r="D25" s="2">
        <v>0</v>
      </c>
      <c r="E25" s="8"/>
      <c r="F25" s="9">
        <f t="shared" si="0"/>
        <v>0</v>
      </c>
    </row>
    <row r="26" spans="1:6">
      <c r="A26">
        <v>23</v>
      </c>
      <c r="C26" t="s">
        <v>45</v>
      </c>
      <c r="D26" s="2">
        <v>160000000</v>
      </c>
      <c r="E26" s="2">
        <v>160000000</v>
      </c>
      <c r="F26" s="7">
        <f t="shared" si="0"/>
        <v>0</v>
      </c>
    </row>
    <row r="27" spans="1:6">
      <c r="A27">
        <v>24</v>
      </c>
      <c r="C27" t="s">
        <v>46</v>
      </c>
      <c r="D27" s="1">
        <v>13500000</v>
      </c>
      <c r="E27" s="8"/>
      <c r="F27" s="9"/>
    </row>
    <row r="28" spans="1:6">
      <c r="A28">
        <v>25</v>
      </c>
      <c r="C28" t="s">
        <v>47</v>
      </c>
      <c r="D28" s="1">
        <v>22000000</v>
      </c>
      <c r="E28" s="10"/>
      <c r="F28" s="9"/>
    </row>
    <row r="29" spans="1:6">
      <c r="A29">
        <v>26</v>
      </c>
      <c r="B29" t="s">
        <v>48</v>
      </c>
      <c r="D29" s="1">
        <f>SUM(D4:D28)</f>
        <v>860000000</v>
      </c>
      <c r="E29" s="1">
        <f>SUM(E4:E28)</f>
        <v>847500000</v>
      </c>
      <c r="F29" s="9"/>
    </row>
    <row r="30" spans="1:6">
      <c r="D30" s="1"/>
      <c r="F30" s="4" t="s">
        <v>49</v>
      </c>
    </row>
  </sheetData>
  <autoFilter ref="A3:J3" xr:uid="{95A4F2B5-C175-42BB-BB2B-7C7E88554911}">
    <sortState xmlns:xlrd2="http://schemas.microsoft.com/office/spreadsheetml/2017/richdata2" ref="A4:C29">
      <sortCondition ref="A3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D A A B Q S w M E F A A C A A g A K X F F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A p c U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X F F U A y U b r C q A A A A 2 A A A A B M A H A B G b 3 J t d W x h c y 9 T Z W N 0 a W 9 u M S 5 t I K I Y A C i g F A A A A A A A A A A A A A A A A A A A A A A A A A A A A G W O T w u C Q B T E 7 4 L f 4 W E X h R L X 7 J J 0 K M N D d E q 7 7 W X T B 2 2 t b 2 N 3 h f 7 Q d 0 + K I G g O M / B j Y M Z i 4 6 Q m q D 7 J c t / z P X s U B l s Y B Y x N M 5 b B B D b V D m q 8 u g A W o N D 5 H g y q d G 8 a H E g t D g r j 0 u i u 0 K r v y I a P r S S 0 b 7 S S J M w t L O V Q K T Q 5 J G f D o J j z v U V j u b k j t X g S f I 3 2 7 P S F L 6 s C 0 i R N + N 9 4 7 I Y D 0 R i o V + r r L J 2 l 0 T P y P U m / p / I X U E s B A i 0 A F A A C A A g A K X F F U F T B D G u m A A A A + A A A A B I A A A A A A A A A A A A A A A A A A A A A A E N v b m Z p Z y 9 Q Y W N r Y W d l L n h t b F B L A Q I t A B Q A A g A I A C l x R V A P y u m r p A A A A O k A A A A T A A A A A A A A A A A A A A A A A P I A A A B b Q 2 9 u d G V u d F 9 U e X B l c 1 0 u e G 1 s U E s B A i 0 A F A A C A A g A K X F F U A y U b r C q A A A A 2 A A A A B M A A A A A A A A A A A A A A A A A 4 w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g c A A A A A A A A A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M z Q x N C U y M C 0 l M j B K U 1 I l M j B U Z X h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A 1 V D I y O j A 4 O j M z L j k w M j U 5 M z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E z N D E 0 I C 0 g S l N S I F R l e H Q v U 2 9 1 c m N l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z E x M z Q x N C A t I E p T U i B U Z X h 0 L 1 N v d X J j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E z N D E 0 J T I w L S U y M E p T U i U y M F R l e H Q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N P V J L M E j t M o C Q r h O A + G R 8 A A A A A A g A A A A A A A 2 Y A A M A A A A A Q A A A A 3 t 3 Y p M l Q i V R O 9 1 t L M J G / 3 w A A A A A E g A A A o A A A A B A A A A D k P e 7 R Z l X Q i 2 W T 3 B G d Y l f 0 U A A A A M N K 4 K p c h f r R + A F l 1 u 9 Z / D 3 x q F r a E Y P 1 l 4 3 J 1 n Q / w H I X E K j G H X f f l x 3 b W q k + 2 d t 5 d g 6 H t n X I V u i V B 3 7 G D W l G x V K F N r 8 4 y a 7 g k 7 f i o z v a u r 4 U F A A A A O 5 S d U Q i r 6 d 0 Z Q 5 E Y k H S H W H + r n 9 u < / D a t a M a s h u p > 
</file>

<file path=customXml/itemProps1.xml><?xml version="1.0" encoding="utf-8"?>
<ds:datastoreItem xmlns:ds="http://schemas.openxmlformats.org/officeDocument/2006/customXml" ds:itemID="{F0B9E7D3-2815-4F5D-9A43-110E42761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Zendejas</dc:creator>
  <cp:keywords/>
  <dc:description/>
  <cp:lastModifiedBy>Wendy Bohn</cp:lastModifiedBy>
  <cp:revision/>
  <dcterms:created xsi:type="dcterms:W3CDTF">2020-02-05T22:07:20Z</dcterms:created>
  <dcterms:modified xsi:type="dcterms:W3CDTF">2022-02-10T02:46:32Z</dcterms:modified>
  <cp:category/>
  <cp:contentStatus/>
</cp:coreProperties>
</file>