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0"/>
  <workbookPr autoCompressPictures="0" defaultThemeVersion="124226"/>
  <mc:AlternateContent xmlns:mc="http://schemas.openxmlformats.org/markup-compatibility/2006">
    <mc:Choice Requires="x15">
      <x15ac:absPath xmlns:x15ac="http://schemas.microsoft.com/office/spreadsheetml/2010/11/ac" url="C:\Users\ChristianR\Box Sync\ASC Competition - PM\ASC 2020 - SoundWave Studios\03 - Turnover to Students (Binder &amp; USB Material)\03 - General Conditions\"/>
    </mc:Choice>
  </mc:AlternateContent>
  <xr:revisionPtr revIDLastSave="0" documentId="8_{D333E74F-C3D8-4104-87EA-1BC2A1462191}" xr6:coauthVersionLast="45" xr6:coauthVersionMax="45" xr10:uidLastSave="{00000000-0000-0000-0000-000000000000}"/>
  <bookViews>
    <workbookView xWindow="-120" yWindow="-120" windowWidth="29040" windowHeight="15840" activeTab="3" xr2:uid="{00000000-000D-0000-FFFF-FFFF00000000}"/>
  </bookViews>
  <sheets>
    <sheet name="Labor Projection Worksheet" sheetId="11" r:id="rId1"/>
    <sheet name="GCs - Full Project" sheetId="12" r:id="rId2"/>
    <sheet name="Labor Mgmt Hourly Rates" sheetId="4" r:id="rId3"/>
    <sheet name="Jobsite Operations" sheetId="8" r:id="rId4"/>
  </sheets>
  <definedNames>
    <definedName name="_xlnm.Print_Area" localSheetId="0">'Labor Projection Worksheet'!$A$1:$G$18</definedName>
    <definedName name="rngAddOn1Desc" localSheetId="1">#REF!</definedName>
    <definedName name="rngAddOn1Desc">#REF!</definedName>
    <definedName name="rngAddOn1Lump" localSheetId="1">#REF!</definedName>
    <definedName name="rngAddOn1Lump">#REF!</definedName>
    <definedName name="rngArchitect" localSheetId="1">#REF!</definedName>
    <definedName name="rngArchitect">#REF!</definedName>
    <definedName name="rngBidDate" localSheetId="1">#REF!</definedName>
    <definedName name="rngBidDate">#REF!</definedName>
    <definedName name="rngBuildingType" localSheetId="1">#REF!</definedName>
    <definedName name="rngBuildingType">#REF!</definedName>
    <definedName name="rngClientName" localSheetId="1">#REF!</definedName>
    <definedName name="rngClientName">#REF!</definedName>
    <definedName name="rngDPRJobNum" localSheetId="1">#REF!</definedName>
    <definedName name="rngDPRJobNum">#REF!</definedName>
    <definedName name="rngDuration" localSheetId="1">#REF!</definedName>
    <definedName name="rngDuration">#REF!</definedName>
    <definedName name="rngDurationUnit" localSheetId="1">#REF!</definedName>
    <definedName name="rngDurationUnit">#REF!</definedName>
    <definedName name="rngEstCityState" localSheetId="1">#REF!</definedName>
    <definedName name="rngEstCityState">#REF!</definedName>
    <definedName name="rngEstDesc" localSheetId="1">#REF!</definedName>
    <definedName name="rngEstDesc">#REF!</definedName>
    <definedName name="rngEstimator" localSheetId="1">#REF!</definedName>
    <definedName name="rngEstimator">#REF!</definedName>
    <definedName name="rngEstNum" localSheetId="1">#REF!</definedName>
    <definedName name="rngEstNum">#REF!</definedName>
    <definedName name="rngExecAddonStart" localSheetId="1">#REF!</definedName>
    <definedName name="rngExecAddonStart">#REF!</definedName>
    <definedName name="rngExecArchitect" localSheetId="1">#REF!</definedName>
    <definedName name="rngExecArchitect">#REF!</definedName>
    <definedName name="rngExecBidDate" localSheetId="1">#REF!</definedName>
    <definedName name="rngExecBidDate">#REF!</definedName>
    <definedName name="rngExecBuildingType" localSheetId="1">#REF!</definedName>
    <definedName name="rngExecBuildingType">#REF!</definedName>
    <definedName name="rngExecClientCityState" localSheetId="1">#REF!</definedName>
    <definedName name="rngExecClientCityState">#REF!</definedName>
    <definedName name="rngExecClientName" localSheetId="1">#REF!</definedName>
    <definedName name="rngExecClientName">#REF!</definedName>
    <definedName name="rngExecDuration" localSheetId="1">#REF!</definedName>
    <definedName name="rngExecDuration">#REF!</definedName>
    <definedName name="rngExecDurationUnit" localSheetId="1">#REF!</definedName>
    <definedName name="rngExecDurationUnit">#REF!</definedName>
    <definedName name="rngExecEstCityState" localSheetId="1">#REF!</definedName>
    <definedName name="rngExecEstCityState">#REF!</definedName>
    <definedName name="rngExecEstDesc" localSheetId="1">#REF!</definedName>
    <definedName name="rngExecEstDesc">#REF!</definedName>
    <definedName name="rngExecEstimator" localSheetId="1">#REF!</definedName>
    <definedName name="rngExecEstimator">#REF!</definedName>
    <definedName name="rngExecJobSize" localSheetId="1">#REF!</definedName>
    <definedName name="rngExecJobSize">#REF!</definedName>
    <definedName name="rngExecJobUnit" localSheetId="1">#REF!</definedName>
    <definedName name="rngExecJobUnit">#REF!</definedName>
    <definedName name="rngExecJobUnit2" localSheetId="1">#REF!</definedName>
    <definedName name="rngExecJobUnit2">#REF!</definedName>
    <definedName name="rngExecProjectName" localSheetId="1">#REF!</definedName>
    <definedName name="rngExecProjectName">#REF!</definedName>
    <definedName name="rngExecProjectName2" localSheetId="1">#REF!</definedName>
    <definedName name="rngExecProjectName2">#REF!</definedName>
    <definedName name="rngExecProjectName3" localSheetId="1">#REF!</definedName>
    <definedName name="rngExecProjectName3">#REF!</definedName>
    <definedName name="rngExecProjName2" localSheetId="1">#REF!</definedName>
    <definedName name="rngExecProjName2">#REF!</definedName>
    <definedName name="rngExecTotalGrossArea" localSheetId="1">#REF!</definedName>
    <definedName name="rngExecTotalGrossArea">#REF!</definedName>
    <definedName name="rngJobSize" localSheetId="1">#REF!</definedName>
    <definedName name="rngJobSize">#REF!</definedName>
    <definedName name="rngJobUnit" localSheetId="1">#REF!</definedName>
    <definedName name="rngJobUnit">#REF!</definedName>
    <definedName name="rngProjectName" localSheetId="1">#REF!</definedName>
    <definedName name="rngProjectName">#REF!</definedName>
    <definedName name="rngProjectName2" localSheetId="1">#REF!</definedName>
    <definedName name="rngProjectName2">#REF!</definedName>
    <definedName name="rngProjectName3" localSheetId="1">#REF!</definedName>
    <definedName name="rngProjectName3">#REF!</definedName>
    <definedName name="rngSeqBUArchitect" localSheetId="1">#REF!</definedName>
    <definedName name="rngSeqBUArchitect">#REF!</definedName>
    <definedName name="rngSeqBUBidDate" localSheetId="1">#REF!</definedName>
    <definedName name="rngSeqBUBidDate">#REF!</definedName>
    <definedName name="rngSeqBUClientName" localSheetId="1">#REF!</definedName>
    <definedName name="rngSeqBUClientName">#REF!</definedName>
    <definedName name="rngSeqBUDataHeader" localSheetId="1">#REF!</definedName>
    <definedName name="rngSeqBUDataHeader">#REF!</definedName>
    <definedName name="rngSeqBUDPRJobNum" localSheetId="1">#REF!</definedName>
    <definedName name="rngSeqBUDPRJobNum">#REF!</definedName>
    <definedName name="rngSeqBUESTCityState" localSheetId="1">#REF!</definedName>
    <definedName name="rngSeqBUESTCityState">#REF!</definedName>
    <definedName name="rngSeqBUEstDesc" localSheetId="1">#REF!</definedName>
    <definedName name="rngSeqBUEstDesc">#REF!</definedName>
    <definedName name="rngSeqBUEstimator" localSheetId="1">#REF!</definedName>
    <definedName name="rngSeqBUEstimator">#REF!</definedName>
    <definedName name="rngSeqBUEstJobNum" localSheetId="1">#REF!</definedName>
    <definedName name="rngSeqBUEstJobNum">#REF!</definedName>
    <definedName name="rngSeqBUProjectName" localSheetId="1">#REF!</definedName>
    <definedName name="rngSeqBUProjectName">#REF!</definedName>
    <definedName name="rngSeqBUProjectName2" localSheetId="1">#REF!</definedName>
    <definedName name="rngSeqBUProjectName2">#REF!</definedName>
    <definedName name="rngSeqBUProjectName3" localSheetId="1">#REF!</definedName>
    <definedName name="rngSeqBUProjectName3">#REF!</definedName>
    <definedName name="rngSeqBUTitle" localSheetId="1">#REF!</definedName>
    <definedName name="rngSeqBUTitle">#REF!</definedName>
    <definedName name="rngSort1" localSheetId="1">#REF!</definedName>
    <definedName name="rngSort1">#REF!</definedName>
    <definedName name="rngSort2" localSheetId="1">#REF!</definedName>
    <definedName name="rngSort2">#REF!</definedName>
    <definedName name="rngSort3" localSheetId="1">#REF!</definedName>
    <definedName name="rngSort3">#REF!</definedName>
    <definedName name="rngSysAddon1Desc" localSheetId="1">#REF!</definedName>
    <definedName name="rngSysAddon1Desc">#REF!</definedName>
    <definedName name="rngSysAddon1Lump" localSheetId="1">#REF!</definedName>
    <definedName name="rngSysAddon1Lump">#REF!</definedName>
    <definedName name="rngSysBUArchitect" localSheetId="1">#REF!</definedName>
    <definedName name="rngSysBUArchitect">#REF!</definedName>
    <definedName name="rngSysBUBidDate" localSheetId="1">#REF!</definedName>
    <definedName name="rngSysBUBidDate">#REF!</definedName>
    <definedName name="rngSysBUClientName" localSheetId="1">#REF!</definedName>
    <definedName name="rngSysBUClientName">#REF!</definedName>
    <definedName name="rngSysBUDPRJobNum" localSheetId="1">#REF!</definedName>
    <definedName name="rngSysBUDPRJobNum">#REF!</definedName>
    <definedName name="rngSysBUEstCityState" localSheetId="1">#REF!</definedName>
    <definedName name="rngSysBUEstCityState">#REF!</definedName>
    <definedName name="rngSysBUEstDesc" localSheetId="1">#REF!</definedName>
    <definedName name="rngSysBUEstDesc">#REF!</definedName>
    <definedName name="rngSysBUEstimator" localSheetId="1">#REF!</definedName>
    <definedName name="rngSysBUEstimator">#REF!</definedName>
    <definedName name="rngSysBUEstJobNum" localSheetId="1">#REF!</definedName>
    <definedName name="rngSysBUEstJobNum">#REF!</definedName>
    <definedName name="rngSysBuildingType" localSheetId="1">#REF!</definedName>
    <definedName name="rngSysBuildingType">#REF!</definedName>
    <definedName name="rngSysBUProjectName" localSheetId="1">#REF!</definedName>
    <definedName name="rngSysBUProjectName">#REF!</definedName>
    <definedName name="rngSysBUProjectName2" localSheetId="1">#REF!</definedName>
    <definedName name="rngSysBUProjectName2">#REF!</definedName>
    <definedName name="rngSysBUProjectName3" localSheetId="1">#REF!</definedName>
    <definedName name="rngSysBUProjectName3">#REF!</definedName>
    <definedName name="rngSysDataStart" localSheetId="1">#REF!</definedName>
    <definedName name="rngSysDataStart">#REF!</definedName>
    <definedName name="rngSystemBUDataHeader" localSheetId="1">#REF!</definedName>
    <definedName name="rngSystemBUDataHeader">#REF!</definedName>
    <definedName name="rngTotalGrossArea" localSheetId="1">#REF!</definedName>
    <definedName name="rngTotalGrossArea">#REF!</definedName>
    <definedName name="rngTotalGrossUnit" localSheetId="1">#REF!</definedName>
    <definedName name="rngTotalGrossUnit">#REF!</definedName>
    <definedName name="ssAddOnPercent" localSheetId="1">#REF!</definedName>
    <definedName name="ssAddOnPercent">#REF!</definedName>
    <definedName name="ssAddOnRate" localSheetId="1">#REF!</definedName>
    <definedName name="ssAddOnRate">#REF!</definedName>
  </definedNames>
  <calcPr calcId="191028" calcCompleted="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11" l="1"/>
  <c r="G13" i="11"/>
  <c r="I37" i="12"/>
  <c r="J37" i="12"/>
  <c r="I38" i="12"/>
  <c r="J38" i="12"/>
  <c r="G9" i="11"/>
  <c r="D30" i="4"/>
  <c r="C30" i="4"/>
  <c r="D29" i="4"/>
  <c r="C29" i="4"/>
  <c r="D28" i="4"/>
  <c r="C28" i="4"/>
  <c r="D27" i="4"/>
  <c r="C27" i="4"/>
  <c r="D26" i="4"/>
  <c r="C26" i="4"/>
  <c r="D25" i="4"/>
  <c r="C25" i="4"/>
  <c r="B19" i="4"/>
  <c r="B18" i="4"/>
  <c r="B17" i="4"/>
  <c r="I76" i="12"/>
  <c r="J76" i="12" s="1"/>
  <c r="I75" i="12"/>
  <c r="J75" i="12" s="1"/>
  <c r="I74" i="12"/>
  <c r="J74" i="12" s="1"/>
  <c r="I73" i="12"/>
  <c r="I69" i="12"/>
  <c r="J69" i="12" s="1"/>
  <c r="I68" i="12"/>
  <c r="I64" i="12"/>
  <c r="J64" i="12" s="1"/>
  <c r="I63" i="12"/>
  <c r="J63" i="12" s="1"/>
  <c r="I62" i="12"/>
  <c r="J62" i="12" s="1"/>
  <c r="L61" i="12"/>
  <c r="I61" i="12"/>
  <c r="I57" i="12"/>
  <c r="J57" i="12" s="1"/>
  <c r="I56" i="12"/>
  <c r="J56" i="12" s="1"/>
  <c r="I55" i="12"/>
  <c r="J55" i="12" s="1"/>
  <c r="L54" i="12"/>
  <c r="I54" i="12"/>
  <c r="F46" i="12"/>
  <c r="I46" i="12" s="1"/>
  <c r="J46" i="12" s="1"/>
  <c r="F45" i="12"/>
  <c r="I45" i="12" s="1"/>
  <c r="J45" i="12" s="1"/>
  <c r="F44" i="12"/>
  <c r="I44" i="12" s="1"/>
  <c r="J44" i="12" s="1"/>
  <c r="F43" i="12"/>
  <c r="I43" i="12" s="1"/>
  <c r="I39" i="12"/>
  <c r="I36" i="12"/>
  <c r="I32" i="12"/>
  <c r="J32" i="12" s="1"/>
  <c r="I31" i="12"/>
  <c r="J31" i="12" s="1"/>
  <c r="I30" i="12"/>
  <c r="J30" i="12" s="1"/>
  <c r="I29" i="12"/>
  <c r="H9" i="12"/>
  <c r="G3" i="12"/>
  <c r="G2" i="12"/>
  <c r="J17" i="11"/>
  <c r="F17" i="11"/>
  <c r="E17" i="11"/>
  <c r="D17" i="11"/>
  <c r="I14" i="11"/>
  <c r="I13" i="11"/>
  <c r="K13" i="11"/>
  <c r="G12" i="11"/>
  <c r="I12" i="11"/>
  <c r="K12" i="11"/>
  <c r="G11" i="11"/>
  <c r="I11" i="11"/>
  <c r="K11" i="11"/>
  <c r="G10" i="11"/>
  <c r="I10" i="11"/>
  <c r="K10" i="11"/>
  <c r="I9" i="11"/>
  <c r="K9" i="11"/>
  <c r="G8" i="11"/>
  <c r="I8" i="11"/>
  <c r="K8" i="11"/>
  <c r="G7" i="11"/>
  <c r="I7" i="11"/>
  <c r="G6" i="11"/>
  <c r="I6" i="11"/>
  <c r="K6" i="11"/>
  <c r="G5" i="11"/>
  <c r="I5" i="11"/>
  <c r="K5" i="11"/>
  <c r="G4" i="11"/>
  <c r="I4" i="11"/>
  <c r="K4" i="11"/>
  <c r="E3" i="11"/>
  <c r="F3" i="11"/>
  <c r="K17" i="11"/>
  <c r="I17" i="11"/>
  <c r="G17" i="11"/>
  <c r="F25" i="12" l="1"/>
  <c r="F24" i="12"/>
  <c r="F23" i="12"/>
  <c r="F22" i="12"/>
  <c r="F21" i="12"/>
  <c r="F20" i="12"/>
  <c r="F19" i="12"/>
  <c r="F18" i="12"/>
  <c r="F17" i="12"/>
  <c r="I17" i="12" s="1"/>
  <c r="I33" i="12"/>
  <c r="J29" i="12"/>
  <c r="I40" i="12"/>
  <c r="J36" i="12"/>
  <c r="I47" i="12"/>
  <c r="J43" i="12"/>
  <c r="I58" i="12"/>
  <c r="J54" i="12"/>
  <c r="I65" i="12"/>
  <c r="J61" i="12"/>
  <c r="I70" i="12"/>
  <c r="J68" i="12"/>
  <c r="I77" i="12"/>
  <c r="J73" i="12"/>
  <c r="M80" i="12" l="1"/>
  <c r="J17" i="12"/>
  <c r="L18" i="12"/>
  <c r="I18" i="12"/>
  <c r="L19" i="12"/>
  <c r="I19" i="12"/>
  <c r="J19" i="12" s="1"/>
  <c r="L20" i="12"/>
  <c r="I20" i="12"/>
  <c r="J20" i="12" s="1"/>
  <c r="L21" i="12"/>
  <c r="I21" i="12"/>
  <c r="J21" i="12" s="1"/>
  <c r="L22" i="12"/>
  <c r="I22" i="12"/>
  <c r="J22" i="12" s="1"/>
  <c r="L23" i="12"/>
  <c r="I23" i="12"/>
  <c r="J23" i="12" s="1"/>
  <c r="L24" i="12"/>
  <c r="I24" i="12"/>
  <c r="J24" i="12" s="1"/>
  <c r="L25" i="12"/>
  <c r="I25" i="12"/>
  <c r="J25" i="12" s="1"/>
  <c r="J18" i="12" l="1"/>
  <c r="I26" i="12"/>
  <c r="L26" i="12"/>
  <c r="J82" i="12"/>
  <c r="M49" i="12"/>
  <c r="M82" i="12" s="1"/>
  <c r="M84" i="12" s="1"/>
  <c r="O84"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Sam Reid</author>
  </authors>
  <commentList>
    <comment ref="H3" authorId="0" shapeId="0" xr:uid="{AC87E354-185F-43E1-8BBA-91627FB6BDC7}">
      <text>
        <r>
          <rPr>
            <b/>
            <sz val="8"/>
            <color indexed="81"/>
            <rFont val="Tahoma"/>
            <family val="2"/>
          </rPr>
          <t>Sam Reid:</t>
        </r>
        <r>
          <rPr>
            <sz val="8"/>
            <color indexed="81"/>
            <rFont val="Tahoma"/>
            <family val="2"/>
          </rPr>
          <t xml:space="preserve">
Make sure you check your actual labor rates in your owner contract AND on your labor transaction report</t>
        </r>
      </text>
    </comment>
  </commentList>
</comments>
</file>

<file path=xl/sharedStrings.xml><?xml version="1.0" encoding="utf-8"?>
<sst xmlns="http://schemas.openxmlformats.org/spreadsheetml/2006/main" count="284" uniqueCount="176">
  <si>
    <t>Need to Add G&amp;A to Date/ Site Req F/C</t>
  </si>
  <si>
    <t>Preconstruction Services?</t>
  </si>
  <si>
    <t>Labor Cost Projection Worksheet</t>
  </si>
  <si>
    <t>Total Hours</t>
  </si>
  <si>
    <t>Rate</t>
  </si>
  <si>
    <t>Subtotals</t>
  </si>
  <si>
    <t>mPower Budget</t>
  </si>
  <si>
    <t>Delta</t>
  </si>
  <si>
    <t>Project Executive - TBD</t>
  </si>
  <si>
    <t>Project Manager - TBD</t>
  </si>
  <si>
    <t>Superintendent - TBD</t>
  </si>
  <si>
    <t>Asst Superintendent - TBD</t>
  </si>
  <si>
    <t>Project Engineer - TBD</t>
  </si>
  <si>
    <t>TBD</t>
  </si>
  <si>
    <t>Project Accountant - TBD</t>
  </si>
  <si>
    <t>FOC - TBD</t>
  </si>
  <si>
    <t>MEP Coordinator - TBD</t>
  </si>
  <si>
    <t>Safety Coordinator - TBD</t>
  </si>
  <si>
    <t>Totals</t>
  </si>
  <si>
    <t>Projected Weekly Hours</t>
  </si>
  <si>
    <t xml:space="preserve">Means that the cell has a formula in it. </t>
  </si>
  <si>
    <t>General Conditions Estimate</t>
  </si>
  <si>
    <t>PROJECT:</t>
  </si>
  <si>
    <t>Gene Theory</t>
  </si>
  <si>
    <t>DPR JOB NO:</t>
  </si>
  <si>
    <t>LOCATION:</t>
  </si>
  <si>
    <t>1450 Veterans Blvd.</t>
  </si>
  <si>
    <t>Mo</t>
  </si>
  <si>
    <t>Weeks</t>
  </si>
  <si>
    <t>ESTIMATE NO:</t>
  </si>
  <si>
    <t>GMP Estimate</t>
  </si>
  <si>
    <t>ARCHITECT:</t>
  </si>
  <si>
    <t xml:space="preserve">Name </t>
  </si>
  <si>
    <t>Duration</t>
  </si>
  <si>
    <t>DATE:</t>
  </si>
  <si>
    <t>CLIENT:</t>
  </si>
  <si>
    <t>ESTIMATOR:</t>
  </si>
  <si>
    <t>SYS</t>
  </si>
  <si>
    <t>NO.</t>
  </si>
  <si>
    <t>DESCRIPTION</t>
  </si>
  <si>
    <t>QUANTITY</t>
  </si>
  <si>
    <t>UNIT</t>
  </si>
  <si>
    <t>UNIT COST</t>
  </si>
  <si>
    <t>SUBTOTAL</t>
  </si>
  <si>
    <t>##</t>
  </si>
  <si>
    <t>hours</t>
  </si>
  <si>
    <t>tot hrs</t>
  </si>
  <si>
    <t>TOTAL</t>
  </si>
  <si>
    <t>COMMENTS</t>
  </si>
  <si>
    <t>15</t>
  </si>
  <si>
    <t>JOBSITE MANAGEMENT</t>
  </si>
  <si>
    <t>Management</t>
  </si>
  <si>
    <t>Projejct Executive</t>
  </si>
  <si>
    <t>wk</t>
  </si>
  <si>
    <t>SUBTOTAL:  Management</t>
  </si>
  <si>
    <t>Jobsite Office</t>
  </si>
  <si>
    <t>Office Trailer (24x60)</t>
  </si>
  <si>
    <t>mo</t>
  </si>
  <si>
    <t>Jobsite Set-up</t>
  </si>
  <si>
    <t>ls</t>
  </si>
  <si>
    <t>SUBTOTAL:  Jobsite Office</t>
  </si>
  <si>
    <t>Vehicles/Travel</t>
  </si>
  <si>
    <t>Travel Expenses/Tolls</t>
  </si>
  <si>
    <t>SUBTOTAL:  Vehicles/Travel</t>
  </si>
  <si>
    <t>Jobsite Office Eq/Servcs</t>
  </si>
  <si>
    <t>Office Supplies</t>
  </si>
  <si>
    <t>SUBTOTAL:  Jobsite Office Eq/Servcs</t>
  </si>
  <si>
    <t>SUBTOTAL: 15 - JOBSITE MANAGEMENT</t>
  </si>
  <si>
    <t>16</t>
  </si>
  <si>
    <t>PROJECT REQUIREMENTS</t>
  </si>
  <si>
    <t>Equipment &amp; Tools</t>
  </si>
  <si>
    <t>Expendable Tools</t>
  </si>
  <si>
    <t>SUBTOTAL:  Equipment &amp; Tools</t>
  </si>
  <si>
    <t>Safety/Cleanup</t>
  </si>
  <si>
    <t>Safety Manager</t>
  </si>
  <si>
    <t>wks</t>
  </si>
  <si>
    <t>Debris Boxes</t>
  </si>
  <si>
    <t>ea</t>
  </si>
  <si>
    <t>Site Fencing</t>
  </si>
  <si>
    <t>lf</t>
  </si>
  <si>
    <t>SUBTOTAL:  Safety/Cleanup</t>
  </si>
  <si>
    <t>Temporary Services</t>
  </si>
  <si>
    <t>Hand Washing Station - One Station per 20 people</t>
  </si>
  <si>
    <t>SUBTOTAL:  Temporary Services</t>
  </si>
  <si>
    <t>Site Conditions</t>
  </si>
  <si>
    <t>Winterize Site</t>
  </si>
  <si>
    <t>Flagman/Traffic Control</t>
  </si>
  <si>
    <t>mh</t>
  </si>
  <si>
    <t>SUBTOTAL:  Site Conditions</t>
  </si>
  <si>
    <t>SUBTOTAL: 16 - PROJECT REQUIREMENTS</t>
  </si>
  <si>
    <t xml:space="preserve">Subtotal </t>
  </si>
  <si>
    <t>Total/Weeks</t>
  </si>
  <si>
    <t>Contractor's Fixed Rates</t>
  </si>
  <si>
    <t>Classification</t>
  </si>
  <si>
    <t>Rates</t>
  </si>
  <si>
    <t>Overtime Rates</t>
  </si>
  <si>
    <t>Double-time Rates</t>
  </si>
  <si>
    <t>General Conditions</t>
  </si>
  <si>
    <t>Project Manager</t>
  </si>
  <si>
    <t>NA</t>
  </si>
  <si>
    <t>Project Superintendent</t>
  </si>
  <si>
    <t>Assistant Superintendent</t>
  </si>
  <si>
    <t>Project Engineer</t>
  </si>
  <si>
    <t>Field Office Coordinator</t>
  </si>
  <si>
    <t>Project Executive</t>
  </si>
  <si>
    <t>Project Accountant</t>
  </si>
  <si>
    <t>MEP Coordinator</t>
  </si>
  <si>
    <t>Jobsite Safety</t>
  </si>
  <si>
    <t>Project Intern</t>
  </si>
  <si>
    <t>PreConstruction</t>
  </si>
  <si>
    <t>Project Estimator</t>
  </si>
  <si>
    <t>MEP Estimator</t>
  </si>
  <si>
    <t>Estimating Assistant</t>
  </si>
  <si>
    <t>Self-Performed Work</t>
  </si>
  <si>
    <t>Laborer</t>
  </si>
  <si>
    <t>Laborer Foreman</t>
  </si>
  <si>
    <t>Carpenter</t>
  </si>
  <si>
    <t>Carpenter Foreman</t>
  </si>
  <si>
    <t>Drywaller/Taper</t>
  </si>
  <si>
    <t>Drywaller/Taper Foreman</t>
  </si>
  <si>
    <t>These fixed labor rates shall be used to calculate Cost of Work for the purpose of billings, change order pricing, and overall Contract compensation and being fixed in nature, the rates themselves, for each labor classification, are not subject to audit.</t>
  </si>
  <si>
    <t>***These fixed labor rates are subject to differ from one Contractor/State to the next.  For the purposes of this module, use these provided rates to populate your GC's.  ***</t>
  </si>
  <si>
    <t>Unit Rate Sheet General Expense</t>
  </si>
  <si>
    <t>UNIT OF</t>
  </si>
  <si>
    <t>ITEM</t>
  </si>
  <si>
    <t>MEASURE</t>
  </si>
  <si>
    <t>RATE</t>
  </si>
  <si>
    <t>Pickup rental</t>
  </si>
  <si>
    <t>MO</t>
  </si>
  <si>
    <t xml:space="preserve"> </t>
  </si>
  <si>
    <t>Pickup fuel &amp; maintenance</t>
  </si>
  <si>
    <t>Small forklift</t>
  </si>
  <si>
    <t>Small tools and misc equip rental</t>
  </si>
  <si>
    <t>12'x60' Office Trailer Rental</t>
  </si>
  <si>
    <t xml:space="preserve">Provide 160sf of space per staff </t>
  </si>
  <si>
    <t>24'x60' Office Trailer Rental</t>
  </si>
  <si>
    <t>Temp office build out</t>
  </si>
  <si>
    <t>A Carpenter can build out 14sf of office per hour.</t>
  </si>
  <si>
    <t>Temp office build out material</t>
  </si>
  <si>
    <t>SF</t>
  </si>
  <si>
    <t xml:space="preserve">Mobilization/Trucking </t>
  </si>
  <si>
    <t>EA</t>
  </si>
  <si>
    <t>Temp toilets/wash stations</t>
  </si>
  <si>
    <t>Assume one per ten workers per month</t>
  </si>
  <si>
    <t>Temp water-drinking</t>
  </si>
  <si>
    <t xml:space="preserve">Parking </t>
  </si>
  <si>
    <t>DAY</t>
  </si>
  <si>
    <t xml:space="preserve">Allow for parking of each jobsite staff member for their duration </t>
  </si>
  <si>
    <t xml:space="preserve">Project signs </t>
  </si>
  <si>
    <t>Courier/express service</t>
  </si>
  <si>
    <t>Telephone system install</t>
  </si>
  <si>
    <t>LS</t>
  </si>
  <si>
    <t>Office supplies</t>
  </si>
  <si>
    <t>Office furniture/equipment</t>
  </si>
  <si>
    <t>Copier</t>
  </si>
  <si>
    <t>Photos</t>
  </si>
  <si>
    <t>Medical equip/supplies</t>
  </si>
  <si>
    <t>Warning/safety signs</t>
  </si>
  <si>
    <t>Stairs and ladders/Scaffolding</t>
  </si>
  <si>
    <t>VLF</t>
  </si>
  <si>
    <t>Monthly Cost per VLF</t>
  </si>
  <si>
    <t>Stairs and ladders install</t>
  </si>
  <si>
    <t>Allow for a Laborer 1 hr/vlf for set-up and takedown</t>
  </si>
  <si>
    <t>Housekeeping</t>
  </si>
  <si>
    <t>Allow for 2 Laborers for 3 hrs per day for project duration</t>
  </si>
  <si>
    <t>Trash disposal</t>
  </si>
  <si>
    <t>WK</t>
  </si>
  <si>
    <t>As-built drawings</t>
  </si>
  <si>
    <t>Drawing reproduction</t>
  </si>
  <si>
    <t>Construction drawings</t>
  </si>
  <si>
    <t>Material for protecting finishes</t>
  </si>
  <si>
    <t>Crane mobilization</t>
  </si>
  <si>
    <t>Crane rental</t>
  </si>
  <si>
    <t>Note:</t>
  </si>
  <si>
    <t xml:space="preserve">  If your plan requires a unit rate that is not found above, establish a rate based upon appropriate information (such as Means, etc.)</t>
  </si>
  <si>
    <t xml:space="preserve">You may not need all of these items.  Base these inclusions off of the project, and how it will be set up.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</si>
</sst>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_(* #,##0.0_);_(* \(#,##0.0\);_(* &quot;-&quot;??_);_(@_)"/>
    <numFmt numFmtId="166" formatCode="_(* #,##0_);_(* \(#,##0\);_(* &quot;-&quot;??_);_(@_)"/>
    <numFmt numFmtId="167" formatCode="#,##0.00;#,##0.00;\ "/>
    <numFmt numFmtId="168" formatCode="#,##0;\(#,##0\);\ "/>
    <numFmt numFmtId="169" formatCode="0.0"/>
    <numFmt numFmtId="170" formatCode="m/d"/>
    <numFmt numFmtId="171" formatCode="_-* #,##0.00_-;\-* #,##0.00_-;_-* &quot;-&quot;??_-;_-@_-"/>
  </numFmts>
  <fonts count="42">
    <font>
      <sz val="10"/>
      <name val="Arial"/>
      <family val="2"/>
    </font>
    <font>
      <sz val="10"/>
      <name val="Arial"/>
      <family val="2"/>
    </font>
    <font>
      <sz val="9"/>
      <name val="Arial"/>
      <family val="2"/>
    </font>
    <font>
      <b/>
      <sz val="9"/>
      <name val="Arial"/>
      <family val="2"/>
    </font>
    <font>
      <sz val="10"/>
      <name val="MS Sans Serif"/>
      <family val="2"/>
    </font>
    <font>
      <sz val="8"/>
      <name val="Arial"/>
      <family val="2"/>
    </font>
    <font>
      <b/>
      <sz val="10"/>
      <name val="Arial"/>
      <family val="2"/>
    </font>
    <font>
      <sz val="12"/>
      <name val="Arial"/>
      <family val="2"/>
    </font>
    <font>
      <sz val="11"/>
      <name val="Calibri"/>
      <family val="2"/>
    </font>
    <font>
      <sz val="10"/>
      <name val="FrnkGothITC Bk BT"/>
      <family val="2"/>
    </font>
    <font>
      <u/>
      <sz val="10"/>
      <color theme="10"/>
      <name val="Arial"/>
      <family val="2"/>
    </font>
    <font>
      <u/>
      <sz val="10"/>
      <color theme="11"/>
      <name val="Arial"/>
      <family val="2"/>
    </font>
    <font>
      <b/>
      <sz val="14"/>
      <color theme="0"/>
      <name val="Franklin Gothic Book"/>
      <family val="2"/>
    </font>
    <font>
      <sz val="10"/>
      <color theme="0"/>
      <name val="Franklin Gothic Book"/>
      <family val="2"/>
    </font>
    <font>
      <b/>
      <sz val="12"/>
      <color theme="0"/>
      <name val="Franklin Gothic Book"/>
      <family val="2"/>
    </font>
    <font>
      <b/>
      <sz val="10"/>
      <color theme="0"/>
      <name val="Franklin Gothic Book"/>
      <family val="2"/>
    </font>
    <font>
      <sz val="10"/>
      <name val="Franklin Gothic Book"/>
      <family val="2"/>
    </font>
    <font>
      <sz val="9"/>
      <name val="Franklin Gothic Book"/>
      <family val="2"/>
    </font>
    <font>
      <b/>
      <sz val="9"/>
      <name val="Franklin Gothic Book"/>
      <family val="2"/>
    </font>
    <font>
      <b/>
      <sz val="11"/>
      <color theme="0"/>
      <name val="Franklin Gothic Book"/>
      <family val="2"/>
    </font>
    <font>
      <b/>
      <sz val="9"/>
      <color theme="0"/>
      <name val="Franklin Gothic Book"/>
      <family val="2"/>
    </font>
    <font>
      <b/>
      <sz val="12"/>
      <color indexed="57"/>
      <name val="Franklin Gothic Book"/>
      <family val="2"/>
    </font>
    <font>
      <b/>
      <sz val="9"/>
      <color rgb="FF00B050"/>
      <name val="Franklin Gothic Book"/>
      <family val="2"/>
    </font>
    <font>
      <sz val="10"/>
      <color theme="1"/>
      <name val="Arial"/>
      <family val="2"/>
    </font>
    <font>
      <b/>
      <sz val="10"/>
      <color theme="1"/>
      <name val="Arial"/>
      <family val="2"/>
    </font>
    <font>
      <sz val="12"/>
      <name val="Arial MT"/>
    </font>
    <font>
      <sz val="10"/>
      <name val="Arial"/>
      <family val="2"/>
    </font>
    <font>
      <sz val="10"/>
      <color theme="0"/>
      <name val="Arial"/>
      <family val="2"/>
    </font>
    <font>
      <sz val="8"/>
      <color theme="0"/>
      <name val="Arial"/>
      <family val="2"/>
    </font>
    <font>
      <b/>
      <sz val="14"/>
      <color theme="0"/>
      <name val="Arial"/>
      <family val="2"/>
    </font>
    <font>
      <b/>
      <sz val="12"/>
      <name val="Arial"/>
      <family val="2"/>
    </font>
    <font>
      <b/>
      <sz val="8"/>
      <name val="Arial"/>
      <family val="2"/>
    </font>
    <font>
      <i/>
      <sz val="10"/>
      <name val="Arial"/>
      <family val="2"/>
    </font>
    <font>
      <b/>
      <i/>
      <sz val="10"/>
      <name val="Arial"/>
      <family val="2"/>
    </font>
    <font>
      <i/>
      <sz val="8"/>
      <name val="Arial"/>
      <family val="2"/>
    </font>
    <font>
      <b/>
      <sz val="14"/>
      <name val="Arial"/>
      <family val="2"/>
    </font>
    <font>
      <b/>
      <sz val="8"/>
      <color indexed="81"/>
      <name val="Tahoma"/>
      <family val="2"/>
    </font>
    <font>
      <sz val="8"/>
      <color indexed="81"/>
      <name val="Tahoma"/>
      <family val="2"/>
    </font>
    <font>
      <u/>
      <sz val="8"/>
      <name val="Arial"/>
      <family val="2"/>
    </font>
    <font>
      <i/>
      <sz val="12"/>
      <name val="Arial"/>
      <family val="2"/>
    </font>
    <font>
      <b/>
      <sz val="12"/>
      <color theme="0"/>
      <name val="Arial"/>
      <family val="2"/>
    </font>
    <font>
      <b/>
      <sz val="14"/>
      <color theme="0"/>
      <name val="Arial Narrow"/>
      <family val="2"/>
    </font>
  </fonts>
  <fills count="9">
    <fill>
      <patternFill patternType="none"/>
    </fill>
    <fill>
      <patternFill patternType="gray125"/>
    </fill>
    <fill>
      <patternFill patternType="solid">
        <fgColor theme="3" tint="-0.249977111117893"/>
        <bgColor indexed="64"/>
      </patternFill>
    </fill>
    <fill>
      <patternFill patternType="solid">
        <fgColor rgb="FFFFFF00"/>
        <bgColor indexed="64"/>
      </patternFill>
    </fill>
    <fill>
      <patternFill patternType="solid">
        <fgColor indexed="9"/>
        <bgColor indexed="64"/>
      </patternFill>
    </fill>
    <fill>
      <patternFill patternType="solid">
        <fgColor indexed="22"/>
        <bgColor indexed="64"/>
      </patternFill>
    </fill>
    <fill>
      <patternFill patternType="solid">
        <fgColor theme="0" tint="-0.34998626667073579"/>
        <bgColor indexed="64"/>
      </patternFill>
    </fill>
    <fill>
      <patternFill patternType="solid">
        <fgColor indexed="43"/>
        <bgColor indexed="64"/>
      </patternFill>
    </fill>
    <fill>
      <patternFill patternType="solid">
        <fgColor theme="0"/>
        <bgColor indexed="64"/>
      </patternFill>
    </fill>
  </fills>
  <borders count="18">
    <border>
      <left/>
      <right/>
      <top/>
      <bottom/>
      <diagonal/>
    </border>
    <border>
      <left style="medium">
        <color auto="1"/>
      </left>
      <right style="medium">
        <color rgb="FF000000"/>
      </right>
      <top style="medium">
        <color auto="1"/>
      </top>
      <bottom style="medium">
        <color auto="1"/>
      </bottom>
      <diagonal/>
    </border>
    <border>
      <left/>
      <right style="medium">
        <color rgb="FF000000"/>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bottom/>
      <diagonal/>
    </border>
    <border>
      <left/>
      <right style="medium">
        <color auto="1"/>
      </right>
      <top style="medium">
        <color auto="1"/>
      </top>
      <bottom/>
      <diagonal/>
    </border>
    <border>
      <left/>
      <right/>
      <top style="medium">
        <color auto="1"/>
      </top>
      <bottom/>
      <diagonal/>
    </border>
    <border>
      <left/>
      <right/>
      <top/>
      <bottom style="double">
        <color auto="1"/>
      </bottom>
      <diagonal/>
    </border>
    <border>
      <left/>
      <right style="medium">
        <color auto="1"/>
      </right>
      <top/>
      <bottom style="double">
        <color auto="1"/>
      </bottom>
      <diagonal/>
    </border>
    <border>
      <left style="medium">
        <color auto="1"/>
      </left>
      <right style="medium">
        <color auto="1"/>
      </right>
      <top style="medium">
        <color auto="1"/>
      </top>
      <bottom style="medium">
        <color auto="1"/>
      </bottom>
      <diagonal/>
    </border>
    <border>
      <left style="medium">
        <color auto="1"/>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auto="1"/>
      </left>
      <right/>
      <top/>
      <bottom style="double">
        <color auto="1"/>
      </bottom>
      <diagonal/>
    </border>
    <border>
      <left style="thin">
        <color indexed="64"/>
      </left>
      <right style="medium">
        <color indexed="64"/>
      </right>
      <top style="medium">
        <color indexed="64"/>
      </top>
      <bottom style="medium">
        <color indexed="64"/>
      </bottom>
      <diagonal/>
    </border>
  </borders>
  <cellStyleXfs count="47">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4" fillId="0" borderId="0"/>
    <xf numFmtId="9" fontId="4"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25" fillId="0" borderId="0"/>
    <xf numFmtId="0" fontId="26" fillId="0" borderId="0"/>
  </cellStyleXfs>
  <cellXfs count="270">
    <xf numFmtId="0" fontId="0" fillId="0" borderId="0" xfId="0"/>
    <xf numFmtId="44" fontId="0" fillId="0" borderId="0" xfId="1" applyFont="1"/>
    <xf numFmtId="0" fontId="0" fillId="0" borderId="0" xfId="0" applyFont="1"/>
    <xf numFmtId="0" fontId="6" fillId="0" borderId="0" xfId="0" applyFont="1"/>
    <xf numFmtId="0" fontId="3" fillId="0" borderId="0" xfId="3" applyFont="1" applyFill="1" applyAlignment="1">
      <alignment horizontal="left" vertical="top" wrapText="1"/>
    </xf>
    <xf numFmtId="0" fontId="6" fillId="0" borderId="0" xfId="7" applyFont="1" applyFill="1" applyAlignment="1">
      <alignment horizontal="left"/>
    </xf>
    <xf numFmtId="0" fontId="8" fillId="0" borderId="0" xfId="0" applyFont="1" applyAlignment="1">
      <alignment wrapText="1"/>
    </xf>
    <xf numFmtId="0" fontId="0" fillId="0" borderId="0" xfId="0" applyFont="1" applyAlignment="1">
      <alignment horizontal="center"/>
    </xf>
    <xf numFmtId="0" fontId="0" fillId="0" borderId="0" xfId="0" applyFont="1" applyBorder="1"/>
    <xf numFmtId="0" fontId="0" fillId="0" borderId="2" xfId="0" applyFont="1" applyBorder="1" applyAlignment="1">
      <alignment horizontal="center" vertical="top" wrapText="1"/>
    </xf>
    <xf numFmtId="0" fontId="0" fillId="0" borderId="3" xfId="0" applyFont="1" applyBorder="1" applyAlignment="1">
      <alignment horizontal="center" vertical="top" wrapText="1"/>
    </xf>
    <xf numFmtId="0" fontId="0" fillId="0" borderId="0" xfId="0" applyFont="1" applyBorder="1" applyAlignment="1">
      <alignment horizontal="center" vertical="top" wrapText="1"/>
    </xf>
    <xf numFmtId="0" fontId="0" fillId="0" borderId="0" xfId="7" applyFont="1" applyAlignment="1">
      <alignment horizontal="left" indent="1"/>
    </xf>
    <xf numFmtId="0" fontId="9" fillId="0" borderId="0" xfId="0" applyFont="1" applyBorder="1" applyAlignment="1">
      <alignment vertical="top" wrapText="1"/>
    </xf>
    <xf numFmtId="8" fontId="9" fillId="0" borderId="0" xfId="0" applyNumberFormat="1" applyFont="1" applyBorder="1" applyAlignment="1">
      <alignment horizontal="center" vertical="top" wrapText="1"/>
    </xf>
    <xf numFmtId="164" fontId="15" fillId="2" borderId="0" xfId="1" applyNumberFormat="1" applyFont="1" applyFill="1"/>
    <xf numFmtId="0" fontId="16" fillId="0" borderId="0" xfId="0" applyFont="1"/>
    <xf numFmtId="166" fontId="16" fillId="0" borderId="0" xfId="0" applyNumberFormat="1" applyFont="1"/>
    <xf numFmtId="0" fontId="16" fillId="0" borderId="0" xfId="0" applyFont="1" applyAlignment="1">
      <alignment wrapText="1"/>
    </xf>
    <xf numFmtId="164" fontId="16" fillId="0" borderId="0" xfId="1" applyNumberFormat="1" applyFont="1"/>
    <xf numFmtId="49" fontId="20" fillId="2" borderId="0" xfId="3" applyNumberFormat="1" applyFont="1" applyFill="1" applyAlignment="1"/>
    <xf numFmtId="0" fontId="20" fillId="2" borderId="0" xfId="3" applyFont="1" applyFill="1" applyAlignment="1"/>
    <xf numFmtId="166" fontId="20" fillId="2" borderId="0" xfId="4" applyNumberFormat="1" applyFont="1" applyFill="1" applyAlignment="1"/>
    <xf numFmtId="0" fontId="12" fillId="2" borderId="0" xfId="3" applyFont="1" applyFill="1" applyAlignment="1">
      <alignment horizontal="center"/>
    </xf>
    <xf numFmtId="43" fontId="20" fillId="2" borderId="0" xfId="4" applyNumberFormat="1" applyFont="1" applyFill="1" applyAlignment="1"/>
    <xf numFmtId="0" fontId="20" fillId="2" borderId="0" xfId="3" applyFont="1" applyFill="1" applyAlignment="1">
      <alignment wrapText="1"/>
    </xf>
    <xf numFmtId="0" fontId="13" fillId="2" borderId="0" xfId="0" applyFont="1" applyFill="1"/>
    <xf numFmtId="164" fontId="13" fillId="2" borderId="0" xfId="1" applyNumberFormat="1" applyFont="1" applyFill="1"/>
    <xf numFmtId="0" fontId="20" fillId="2" borderId="0" xfId="3" applyFont="1" applyFill="1" applyAlignment="1">
      <alignment horizontal="center"/>
    </xf>
    <xf numFmtId="49" fontId="18" fillId="0" borderId="0" xfId="3" applyNumberFormat="1" applyFont="1" applyAlignment="1"/>
    <xf numFmtId="0" fontId="18" fillId="0" borderId="0" xfId="3" applyFont="1" applyAlignment="1"/>
    <xf numFmtId="166" fontId="18" fillId="0" borderId="0" xfId="4" applyNumberFormat="1" applyFont="1" applyAlignment="1"/>
    <xf numFmtId="0" fontId="18" fillId="0" borderId="0" xfId="3" applyFont="1" applyAlignment="1">
      <alignment horizontal="center"/>
    </xf>
    <xf numFmtId="43" fontId="18" fillId="0" borderId="0" xfId="4" applyNumberFormat="1" applyFont="1" applyAlignment="1"/>
    <xf numFmtId="166" fontId="18" fillId="0" borderId="0" xfId="4" applyNumberFormat="1" applyFont="1" applyAlignment="1">
      <alignment horizontal="left"/>
    </xf>
    <xf numFmtId="49" fontId="18" fillId="0" borderId="0" xfId="3" applyNumberFormat="1" applyFont="1" applyAlignment="1">
      <alignment horizontal="right" wrapText="1"/>
    </xf>
    <xf numFmtId="43" fontId="18" fillId="0" borderId="0" xfId="4" applyNumberFormat="1" applyFont="1" applyAlignment="1">
      <alignment horizontal="center"/>
    </xf>
    <xf numFmtId="14" fontId="16" fillId="0" borderId="0" xfId="1" applyNumberFormat="1" applyFont="1"/>
    <xf numFmtId="10" fontId="22" fillId="0" borderId="0" xfId="2" applyNumberFormat="1" applyFont="1" applyAlignment="1"/>
    <xf numFmtId="166" fontId="22" fillId="0" borderId="0" xfId="4" applyNumberFormat="1" applyFont="1" applyAlignment="1"/>
    <xf numFmtId="0" fontId="22" fillId="0" borderId="0" xfId="3" applyFont="1" applyAlignment="1">
      <alignment horizontal="center"/>
    </xf>
    <xf numFmtId="164" fontId="22" fillId="0" borderId="0" xfId="1" applyNumberFormat="1" applyFont="1" applyAlignment="1"/>
    <xf numFmtId="49" fontId="20" fillId="2" borderId="0" xfId="3" applyNumberFormat="1" applyFont="1" applyFill="1" applyBorder="1" applyAlignment="1">
      <alignment horizontal="center"/>
    </xf>
    <xf numFmtId="0" fontId="20" fillId="2" borderId="0" xfId="3" applyFont="1" applyFill="1" applyBorder="1"/>
    <xf numFmtId="166" fontId="20" fillId="2" borderId="0" xfId="4" applyNumberFormat="1" applyFont="1" applyFill="1" applyBorder="1"/>
    <xf numFmtId="43" fontId="20" fillId="2" borderId="0" xfId="4" applyNumberFormat="1" applyFont="1" applyFill="1" applyBorder="1"/>
    <xf numFmtId="0" fontId="20" fillId="2" borderId="0" xfId="3" applyFont="1" applyFill="1" applyBorder="1" applyAlignment="1">
      <alignment wrapText="1"/>
    </xf>
    <xf numFmtId="0" fontId="20" fillId="2" borderId="0" xfId="3" applyFont="1" applyFill="1" applyBorder="1" applyAlignment="1">
      <alignment horizontal="left"/>
    </xf>
    <xf numFmtId="166" fontId="20" fillId="2" borderId="0" xfId="4" applyNumberFormat="1" applyFont="1" applyFill="1" applyBorder="1" applyAlignment="1">
      <alignment horizontal="center"/>
    </xf>
    <xf numFmtId="43" fontId="20" fillId="2" borderId="0" xfId="4" applyNumberFormat="1" applyFont="1" applyFill="1" applyBorder="1" applyAlignment="1">
      <alignment horizontal="center"/>
    </xf>
    <xf numFmtId="0" fontId="20" fillId="2" borderId="0" xfId="3" applyFont="1" applyFill="1" applyBorder="1" applyAlignment="1">
      <alignment horizontal="center" wrapText="1"/>
    </xf>
    <xf numFmtId="49" fontId="20" fillId="0" borderId="0" xfId="3" applyNumberFormat="1" applyFont="1" applyFill="1" applyBorder="1" applyAlignment="1">
      <alignment horizontal="center"/>
    </xf>
    <xf numFmtId="0" fontId="20" fillId="0" borderId="0" xfId="3" applyFont="1" applyFill="1" applyBorder="1" applyAlignment="1">
      <alignment horizontal="left"/>
    </xf>
    <xf numFmtId="0" fontId="20" fillId="0" borderId="0" xfId="3" applyFont="1" applyFill="1" applyBorder="1" applyAlignment="1">
      <alignment horizontal="center"/>
    </xf>
    <xf numFmtId="166" fontId="20" fillId="0" borderId="0" xfId="4" applyNumberFormat="1" applyFont="1" applyFill="1" applyBorder="1" applyAlignment="1">
      <alignment horizontal="center"/>
    </xf>
    <xf numFmtId="43" fontId="20" fillId="0" borderId="0" xfId="4" applyNumberFormat="1" applyFont="1" applyFill="1" applyBorder="1" applyAlignment="1">
      <alignment horizontal="center"/>
    </xf>
    <xf numFmtId="0" fontId="20" fillId="0" borderId="0" xfId="3" applyFont="1" applyFill="1" applyBorder="1" applyAlignment="1">
      <alignment horizontal="center" wrapText="1"/>
    </xf>
    <xf numFmtId="49" fontId="20" fillId="2" borderId="0" xfId="3" applyNumberFormat="1" applyFont="1" applyFill="1"/>
    <xf numFmtId="0" fontId="20" fillId="2" borderId="0" xfId="3" applyFont="1" applyFill="1"/>
    <xf numFmtId="49" fontId="18" fillId="0" borderId="0" xfId="3" applyNumberFormat="1" applyFont="1"/>
    <xf numFmtId="0" fontId="18" fillId="0" borderId="0" xfId="3" applyFont="1"/>
    <xf numFmtId="0" fontId="17" fillId="0" borderId="0" xfId="3" applyFont="1"/>
    <xf numFmtId="166" fontId="17" fillId="0" borderId="0" xfId="4" applyNumberFormat="1" applyFont="1"/>
    <xf numFmtId="0" fontId="17" fillId="0" borderId="0" xfId="3" applyFont="1" applyAlignment="1">
      <alignment horizontal="center"/>
    </xf>
    <xf numFmtId="43" fontId="17" fillId="0" borderId="0" xfId="4" applyNumberFormat="1" applyFont="1"/>
    <xf numFmtId="0" fontId="17" fillId="0" borderId="0" xfId="3" applyFont="1" applyAlignment="1">
      <alignment wrapText="1"/>
    </xf>
    <xf numFmtId="0" fontId="16" fillId="0" borderId="0" xfId="0" applyFont="1" applyFill="1"/>
    <xf numFmtId="164" fontId="16" fillId="0" borderId="0" xfId="1" applyNumberFormat="1" applyFont="1" applyFill="1"/>
    <xf numFmtId="0" fontId="17" fillId="0" borderId="0" xfId="3" applyFont="1" applyAlignment="1">
      <alignment vertical="top" wrapText="1"/>
    </xf>
    <xf numFmtId="166" fontId="17" fillId="0" borderId="0" xfId="4" applyNumberFormat="1" applyFont="1" applyAlignment="1">
      <alignment vertical="top"/>
    </xf>
    <xf numFmtId="0" fontId="17" fillId="0" borderId="0" xfId="3" applyFont="1" applyAlignment="1">
      <alignment horizontal="center" vertical="top"/>
    </xf>
    <xf numFmtId="167" fontId="17" fillId="0" borderId="0" xfId="4" applyNumberFormat="1" applyFont="1" applyAlignment="1">
      <alignment vertical="top"/>
    </xf>
    <xf numFmtId="168" fontId="17" fillId="0" borderId="0" xfId="4" applyNumberFormat="1" applyFont="1" applyAlignment="1">
      <alignment vertical="top"/>
    </xf>
    <xf numFmtId="166" fontId="17" fillId="0" borderId="0" xfId="4" applyNumberFormat="1" applyFont="1" applyFill="1"/>
    <xf numFmtId="166" fontId="17" fillId="0" borderId="0" xfId="4" applyNumberFormat="1" applyFont="1" applyFill="1" applyAlignment="1">
      <alignment vertical="top"/>
    </xf>
    <xf numFmtId="0" fontId="17" fillId="0" borderId="0" xfId="3" applyFont="1" applyAlignment="1"/>
    <xf numFmtId="166" fontId="17" fillId="0" borderId="0" xfId="4" applyNumberFormat="1" applyFont="1" applyAlignment="1"/>
    <xf numFmtId="168" fontId="17" fillId="0" borderId="0" xfId="4" applyNumberFormat="1" applyFont="1" applyAlignment="1"/>
    <xf numFmtId="3" fontId="18" fillId="0" borderId="0" xfId="4" applyNumberFormat="1" applyFont="1"/>
    <xf numFmtId="49" fontId="18" fillId="0" borderId="0" xfId="3" applyNumberFormat="1" applyFont="1" applyAlignment="1">
      <alignment vertical="center"/>
    </xf>
    <xf numFmtId="0" fontId="18" fillId="0" borderId="0" xfId="3" applyFont="1" applyAlignment="1">
      <alignment vertical="center"/>
    </xf>
    <xf numFmtId="0" fontId="17" fillId="0" borderId="0" xfId="3" applyFont="1" applyAlignment="1">
      <alignment horizontal="left" vertical="center" wrapText="1"/>
    </xf>
    <xf numFmtId="0" fontId="17" fillId="0" borderId="0" xfId="3" applyFont="1" applyAlignment="1">
      <alignment vertical="center"/>
    </xf>
    <xf numFmtId="166" fontId="17" fillId="0" borderId="0" xfId="4" applyNumberFormat="1" applyFont="1" applyAlignment="1">
      <alignment vertical="center"/>
    </xf>
    <xf numFmtId="0" fontId="17" fillId="0" borderId="0" xfId="3" applyFont="1" applyAlignment="1">
      <alignment horizontal="center" vertical="center"/>
    </xf>
    <xf numFmtId="168" fontId="17" fillId="0" borderId="0" xfId="4" applyNumberFormat="1" applyFont="1" applyAlignment="1">
      <alignment vertical="center"/>
    </xf>
    <xf numFmtId="0" fontId="17" fillId="0" borderId="0" xfId="3" applyFont="1" applyAlignment="1">
      <alignment vertical="center" wrapText="1"/>
    </xf>
    <xf numFmtId="0" fontId="16" fillId="0" borderId="0" xfId="0" applyFont="1" applyAlignment="1">
      <alignment vertical="center"/>
    </xf>
    <xf numFmtId="0" fontId="16" fillId="0" borderId="0" xfId="0" applyFont="1" applyFill="1" applyAlignment="1">
      <alignment vertical="center"/>
    </xf>
    <xf numFmtId="164" fontId="16" fillId="0" borderId="0" xfId="1" applyNumberFormat="1" applyFont="1" applyFill="1" applyAlignment="1">
      <alignment vertical="center"/>
    </xf>
    <xf numFmtId="165" fontId="17" fillId="0" borderId="0" xfId="4" applyNumberFormat="1" applyFont="1"/>
    <xf numFmtId="3" fontId="18" fillId="0" borderId="0" xfId="4" applyNumberFormat="1" applyFont="1" applyAlignment="1">
      <alignment vertical="top"/>
    </xf>
    <xf numFmtId="10" fontId="16" fillId="0" borderId="0" xfId="2" applyNumberFormat="1" applyFont="1" applyFill="1"/>
    <xf numFmtId="10" fontId="16" fillId="0" borderId="0" xfId="0" applyNumberFormat="1" applyFont="1" applyFill="1"/>
    <xf numFmtId="166" fontId="20" fillId="2" borderId="0" xfId="4" applyNumberFormat="1" applyFont="1" applyFill="1"/>
    <xf numFmtId="49" fontId="18" fillId="0" borderId="0" xfId="3" applyNumberFormat="1" applyFont="1" applyFill="1"/>
    <xf numFmtId="0" fontId="18" fillId="0" borderId="0" xfId="3" applyFont="1" applyFill="1"/>
    <xf numFmtId="0" fontId="17" fillId="0" borderId="0" xfId="3" applyFont="1" applyFill="1" applyAlignment="1">
      <alignment vertical="top" wrapText="1"/>
    </xf>
    <xf numFmtId="0" fontId="17" fillId="0" borderId="0" xfId="3" applyFont="1" applyFill="1"/>
    <xf numFmtId="0" fontId="17" fillId="0" borderId="0" xfId="3" applyFont="1" applyFill="1" applyAlignment="1">
      <alignment horizontal="center" vertical="top"/>
    </xf>
    <xf numFmtId="3" fontId="17" fillId="0" borderId="0" xfId="4" applyNumberFormat="1" applyFont="1"/>
    <xf numFmtId="166" fontId="17" fillId="0" borderId="0" xfId="4" applyNumberFormat="1" applyFont="1" applyBorder="1"/>
    <xf numFmtId="49" fontId="14" fillId="2" borderId="0" xfId="3" applyNumberFormat="1" applyFont="1" applyFill="1"/>
    <xf numFmtId="0" fontId="14" fillId="2" borderId="0" xfId="3" applyFont="1" applyFill="1"/>
    <xf numFmtId="168" fontId="14" fillId="2" borderId="0" xfId="4" applyNumberFormat="1" applyFont="1" applyFill="1" applyAlignment="1">
      <alignment vertical="top"/>
    </xf>
    <xf numFmtId="166" fontId="14" fillId="2" borderId="0" xfId="4" applyNumberFormat="1" applyFont="1" applyFill="1" applyBorder="1"/>
    <xf numFmtId="0" fontId="15" fillId="2" borderId="0" xfId="0" applyFont="1" applyFill="1" applyBorder="1"/>
    <xf numFmtId="164" fontId="15" fillId="2" borderId="0" xfId="1" applyNumberFormat="1" applyFont="1" applyFill="1" applyBorder="1"/>
    <xf numFmtId="9" fontId="15" fillId="2" borderId="0" xfId="2" applyFont="1" applyFill="1" applyBorder="1" applyAlignment="1">
      <alignment horizontal="center"/>
    </xf>
    <xf numFmtId="0" fontId="15" fillId="0" borderId="0" xfId="0" applyFont="1" applyFill="1"/>
    <xf numFmtId="164" fontId="15" fillId="0" borderId="0" xfId="1" applyNumberFormat="1" applyFont="1" applyFill="1"/>
    <xf numFmtId="164" fontId="15" fillId="0" borderId="0" xfId="1" applyNumberFormat="1" applyFont="1" applyFill="1" applyAlignment="1">
      <alignment horizontal="center"/>
    </xf>
    <xf numFmtId="43" fontId="20" fillId="2" borderId="0" xfId="4" applyNumberFormat="1" applyFont="1" applyFill="1"/>
    <xf numFmtId="0" fontId="15" fillId="2" borderId="0" xfId="0" applyFont="1" applyFill="1"/>
    <xf numFmtId="164" fontId="15" fillId="2" borderId="0" xfId="1" applyNumberFormat="1" applyFont="1" applyFill="1" applyAlignment="1">
      <alignment horizontal="center"/>
    </xf>
    <xf numFmtId="0" fontId="20" fillId="2" borderId="0" xfId="3" applyFont="1" applyFill="1" applyAlignment="1">
      <alignment vertical="top" wrapText="1"/>
    </xf>
    <xf numFmtId="166" fontId="20" fillId="2" borderId="0" xfId="4" applyNumberFormat="1" applyFont="1" applyFill="1" applyAlignment="1">
      <alignment vertical="top"/>
    </xf>
    <xf numFmtId="0" fontId="20" fillId="2" borderId="0" xfId="3" applyFont="1" applyFill="1" applyAlignment="1">
      <alignment horizontal="center" vertical="top"/>
    </xf>
    <xf numFmtId="167" fontId="20" fillId="2" borderId="0" xfId="4" applyNumberFormat="1" applyFont="1" applyFill="1" applyAlignment="1">
      <alignment vertical="top"/>
    </xf>
    <xf numFmtId="168" fontId="20" fillId="2" borderId="0" xfId="4" applyNumberFormat="1" applyFont="1" applyFill="1" applyAlignment="1">
      <alignment vertical="top"/>
    </xf>
    <xf numFmtId="0" fontId="14" fillId="2" borderId="0" xfId="3" applyFont="1" applyFill="1" applyAlignment="1">
      <alignment vertical="top" wrapText="1"/>
    </xf>
    <xf numFmtId="166" fontId="14" fillId="2" borderId="0" xfId="4" applyNumberFormat="1" applyFont="1" applyFill="1" applyAlignment="1">
      <alignment vertical="top"/>
    </xf>
    <xf numFmtId="0" fontId="14" fillId="2" borderId="0" xfId="3" applyFont="1" applyFill="1" applyAlignment="1">
      <alignment horizontal="center" vertical="top"/>
    </xf>
    <xf numFmtId="167" fontId="14" fillId="2" borderId="0" xfId="4" applyNumberFormat="1" applyFont="1" applyFill="1" applyAlignment="1">
      <alignment horizontal="right" vertical="top"/>
    </xf>
    <xf numFmtId="166" fontId="14" fillId="2" borderId="0" xfId="4" applyNumberFormat="1" applyFont="1" applyFill="1"/>
    <xf numFmtId="43" fontId="14" fillId="2" borderId="0" xfId="0" applyNumberFormat="1" applyFont="1" applyFill="1"/>
    <xf numFmtId="0" fontId="14" fillId="2" borderId="0" xfId="0" applyFont="1" applyFill="1"/>
    <xf numFmtId="164" fontId="14" fillId="2" borderId="0" xfId="1" applyNumberFormat="1" applyFont="1" applyFill="1"/>
    <xf numFmtId="0" fontId="19" fillId="2" borderId="0" xfId="3" applyFont="1" applyFill="1" applyAlignment="1">
      <alignment horizontal="center"/>
    </xf>
    <xf numFmtId="0" fontId="18" fillId="3" borderId="0" xfId="3" applyFont="1" applyFill="1" applyAlignment="1"/>
    <xf numFmtId="0" fontId="18" fillId="3" borderId="0" xfId="3" applyFont="1" applyFill="1" applyAlignment="1">
      <alignment horizontal="left"/>
    </xf>
    <xf numFmtId="169" fontId="18" fillId="3" borderId="0" xfId="3" applyNumberFormat="1" applyFont="1" applyFill="1" applyAlignment="1">
      <alignment horizontal="center"/>
    </xf>
    <xf numFmtId="166" fontId="18" fillId="3" borderId="0" xfId="4" applyNumberFormat="1" applyFont="1" applyFill="1" applyAlignment="1"/>
    <xf numFmtId="0" fontId="0" fillId="0" borderId="0" xfId="0" applyAlignment="1">
      <alignment horizontal="center"/>
    </xf>
    <xf numFmtId="0" fontId="0" fillId="0" borderId="0" xfId="0" applyAlignment="1">
      <alignment wrapText="1"/>
    </xf>
    <xf numFmtId="44" fontId="0" fillId="0" borderId="0" xfId="1" applyNumberFormat="1" applyFont="1"/>
    <xf numFmtId="44" fontId="0" fillId="0" borderId="2" xfId="0" applyNumberFormat="1" applyFont="1" applyBorder="1" applyAlignment="1">
      <alignment horizontal="center" vertical="top" wrapText="1"/>
    </xf>
    <xf numFmtId="44" fontId="0" fillId="0" borderId="0" xfId="0" applyNumberFormat="1" applyFont="1"/>
    <xf numFmtId="44" fontId="0" fillId="0" borderId="0" xfId="0" applyNumberFormat="1" applyFont="1" applyAlignment="1">
      <alignment horizontal="center"/>
    </xf>
    <xf numFmtId="8" fontId="0" fillId="0" borderId="0" xfId="0" applyNumberFormat="1" applyAlignment="1">
      <alignment horizontal="right"/>
    </xf>
    <xf numFmtId="0" fontId="24" fillId="0" borderId="0" xfId="0" applyFont="1"/>
    <xf numFmtId="0" fontId="24" fillId="0" borderId="0" xfId="0" applyFont="1" applyAlignment="1">
      <alignment horizontal="center"/>
    </xf>
    <xf numFmtId="8" fontId="24" fillId="0" borderId="0" xfId="0" applyNumberFormat="1" applyFont="1" applyAlignment="1">
      <alignment horizontal="center"/>
    </xf>
    <xf numFmtId="0" fontId="24" fillId="0" borderId="4" xfId="0" applyFont="1" applyBorder="1"/>
    <xf numFmtId="0" fontId="24" fillId="0" borderId="4" xfId="0" applyFont="1" applyBorder="1" applyAlignment="1">
      <alignment horizontal="center"/>
    </xf>
    <xf numFmtId="8" fontId="24" fillId="0" borderId="4" xfId="0" applyNumberFormat="1" applyFont="1" applyBorder="1" applyAlignment="1">
      <alignment horizontal="center"/>
    </xf>
    <xf numFmtId="0" fontId="1" fillId="0" borderId="0" xfId="45" applyFont="1" applyBorder="1" applyProtection="1">
      <protection locked="0"/>
    </xf>
    <xf numFmtId="0" fontId="23" fillId="0" borderId="0" xfId="0" applyFont="1" applyBorder="1"/>
    <xf numFmtId="37" fontId="1" fillId="0" borderId="0" xfId="45" applyNumberFormat="1" applyFont="1" applyBorder="1" applyAlignment="1" applyProtection="1">
      <alignment horizontal="center"/>
      <protection locked="0"/>
    </xf>
    <xf numFmtId="43" fontId="1" fillId="0" borderId="0" xfId="4" applyFont="1" applyBorder="1" applyProtection="1">
      <protection locked="0"/>
    </xf>
    <xf numFmtId="166" fontId="1" fillId="0" borderId="0" xfId="4" applyNumberFormat="1" applyFont="1" applyBorder="1" applyAlignment="1" applyProtection="1">
      <alignment horizontal="left"/>
      <protection locked="0"/>
    </xf>
    <xf numFmtId="0" fontId="0" fillId="0" borderId="0" xfId="0" applyBorder="1"/>
    <xf numFmtId="43" fontId="1" fillId="0" borderId="0" xfId="4" applyFont="1" applyBorder="1" applyAlignment="1" applyProtection="1">
      <alignment wrapText="1"/>
      <protection locked="0"/>
    </xf>
    <xf numFmtId="166" fontId="1" fillId="0" borderId="0" xfId="4" applyNumberFormat="1" applyFont="1" applyBorder="1" applyAlignment="1" applyProtection="1">
      <alignment horizontal="left" wrapText="1"/>
      <protection locked="0"/>
    </xf>
    <xf numFmtId="0" fontId="1" fillId="0" borderId="0" xfId="45" applyFont="1" applyBorder="1" applyAlignment="1" applyProtection="1">
      <alignment horizontal="center"/>
      <protection locked="0"/>
    </xf>
    <xf numFmtId="166" fontId="0" fillId="0" borderId="0" xfId="4" applyNumberFormat="1" applyFont="1" applyBorder="1" applyAlignment="1" applyProtection="1">
      <alignment horizontal="left" wrapText="1"/>
      <protection locked="0"/>
    </xf>
    <xf numFmtId="0" fontId="0" fillId="0" borderId="0" xfId="45" applyFont="1" applyBorder="1" applyProtection="1">
      <protection locked="0"/>
    </xf>
    <xf numFmtId="0" fontId="5" fillId="4" borderId="0" xfId="46" applyFont="1" applyFill="1" applyBorder="1" applyAlignment="1">
      <alignment horizontal="center" vertical="center" wrapText="1"/>
    </xf>
    <xf numFmtId="0" fontId="26" fillId="4" borderId="0" xfId="46" applyFill="1" applyBorder="1" applyAlignment="1">
      <alignment vertical="center"/>
    </xf>
    <xf numFmtId="0" fontId="30" fillId="4" borderId="0" xfId="46" applyFont="1" applyFill="1" applyBorder="1" applyAlignment="1">
      <alignment horizontal="center" vertical="center" wrapText="1"/>
    </xf>
    <xf numFmtId="0" fontId="5" fillId="4" borderId="0" xfId="46" applyFont="1" applyFill="1" applyBorder="1" applyAlignment="1">
      <alignment vertical="center"/>
    </xf>
    <xf numFmtId="16" fontId="5" fillId="4" borderId="0" xfId="46" applyNumberFormat="1" applyFont="1" applyFill="1" applyBorder="1" applyAlignment="1">
      <alignment horizontal="left" vertical="center"/>
    </xf>
    <xf numFmtId="1" fontId="5" fillId="4" borderId="0" xfId="46" applyNumberFormat="1" applyFont="1" applyFill="1" applyBorder="1" applyAlignment="1">
      <alignment horizontal="center" vertical="center" wrapText="1"/>
    </xf>
    <xf numFmtId="0" fontId="32" fillId="4" borderId="0" xfId="46" applyFont="1" applyFill="1" applyBorder="1" applyAlignment="1">
      <alignment vertical="center"/>
    </xf>
    <xf numFmtId="0" fontId="26" fillId="4" borderId="10" xfId="46" applyFill="1" applyBorder="1" applyAlignment="1">
      <alignment vertical="center"/>
    </xf>
    <xf numFmtId="0" fontId="26" fillId="0" borderId="0" xfId="46" applyFill="1" applyBorder="1" applyAlignment="1">
      <alignment vertical="center"/>
    </xf>
    <xf numFmtId="0" fontId="5" fillId="0" borderId="0" xfId="46" applyFont="1" applyFill="1" applyBorder="1" applyAlignment="1">
      <alignment vertical="center"/>
    </xf>
    <xf numFmtId="1" fontId="5" fillId="0" borderId="0" xfId="46" applyNumberFormat="1" applyFont="1" applyFill="1" applyBorder="1" applyAlignment="1">
      <alignment horizontal="center" vertical="center" wrapText="1"/>
    </xf>
    <xf numFmtId="0" fontId="35" fillId="0" borderId="0" xfId="46" applyFont="1" applyFill="1" applyBorder="1" applyAlignment="1">
      <alignment vertical="center"/>
    </xf>
    <xf numFmtId="0" fontId="5" fillId="0" borderId="0" xfId="46" applyFont="1" applyFill="1" applyBorder="1" applyAlignment="1">
      <alignment horizontal="center" vertical="center" wrapText="1"/>
    </xf>
    <xf numFmtId="0" fontId="30" fillId="0" borderId="0" xfId="46" applyFont="1" applyFill="1" applyBorder="1" applyAlignment="1">
      <alignment horizontal="center" vertical="center" wrapText="1"/>
    </xf>
    <xf numFmtId="170" fontId="6" fillId="0" borderId="0" xfId="46" applyNumberFormat="1" applyFont="1" applyFill="1" applyBorder="1" applyAlignment="1">
      <alignment horizontal="center" vertical="center" wrapText="1"/>
    </xf>
    <xf numFmtId="16" fontId="5" fillId="0" borderId="0" xfId="46" applyNumberFormat="1" applyFont="1" applyFill="1" applyBorder="1" applyAlignment="1">
      <alignment horizontal="center" vertical="center" wrapText="1"/>
    </xf>
    <xf numFmtId="0" fontId="31" fillId="0" borderId="0" xfId="46" applyFont="1" applyFill="1" applyBorder="1" applyAlignment="1">
      <alignment vertical="center"/>
    </xf>
    <xf numFmtId="16" fontId="5" fillId="0" borderId="0" xfId="46" applyNumberFormat="1" applyFont="1" applyFill="1" applyBorder="1" applyAlignment="1">
      <alignment horizontal="left" vertical="center"/>
    </xf>
    <xf numFmtId="0" fontId="6" fillId="0" borderId="0" xfId="46" applyFont="1" applyFill="1" applyBorder="1" applyAlignment="1">
      <alignment vertical="center"/>
    </xf>
    <xf numFmtId="1" fontId="5" fillId="0" borderId="0" xfId="46" applyNumberFormat="1" applyFont="1" applyFill="1" applyBorder="1" applyAlignment="1" applyProtection="1">
      <alignment horizontal="center" vertical="center" wrapText="1"/>
      <protection locked="0"/>
    </xf>
    <xf numFmtId="9" fontId="6" fillId="0" borderId="0" xfId="46" applyNumberFormat="1" applyFont="1" applyFill="1" applyBorder="1" applyAlignment="1">
      <alignment vertical="center"/>
    </xf>
    <xf numFmtId="0" fontId="1" fillId="0" borderId="0" xfId="46" applyFont="1" applyFill="1" applyBorder="1" applyAlignment="1">
      <alignment vertical="center"/>
    </xf>
    <xf numFmtId="1" fontId="31" fillId="0" borderId="0" xfId="46" applyNumberFormat="1" applyFont="1" applyFill="1" applyBorder="1" applyAlignment="1">
      <alignment horizontal="center" vertical="center" wrapText="1"/>
    </xf>
    <xf numFmtId="49" fontId="18" fillId="0" borderId="0" xfId="4" applyNumberFormat="1" applyFont="1" applyAlignment="1">
      <alignment horizontal="right" wrapText="1"/>
    </xf>
    <xf numFmtId="166" fontId="17" fillId="0" borderId="0" xfId="4" applyNumberFormat="1" applyFont="1" applyFill="1" applyAlignment="1">
      <alignment vertical="center"/>
    </xf>
    <xf numFmtId="171" fontId="16" fillId="0" borderId="0" xfId="0" applyNumberFormat="1" applyFont="1"/>
    <xf numFmtId="0" fontId="38" fillId="4" borderId="0" xfId="46" applyFont="1" applyFill="1" applyBorder="1" applyAlignment="1">
      <alignment vertical="center"/>
    </xf>
    <xf numFmtId="37" fontId="0" fillId="0" borderId="0" xfId="45" applyNumberFormat="1" applyFont="1" applyBorder="1" applyAlignment="1" applyProtection="1">
      <alignment horizontal="center"/>
      <protection locked="0"/>
    </xf>
    <xf numFmtId="0" fontId="2" fillId="0" borderId="0" xfId="3" applyFont="1" applyAlignment="1">
      <alignment horizontal="left" wrapText="1" indent="1"/>
    </xf>
    <xf numFmtId="0" fontId="5" fillId="4" borderId="0" xfId="46" applyFont="1" applyFill="1" applyBorder="1" applyAlignment="1">
      <alignment horizontal="center" vertical="center"/>
    </xf>
    <xf numFmtId="164" fontId="5" fillId="4" borderId="0" xfId="46" applyNumberFormat="1" applyFont="1" applyFill="1" applyBorder="1" applyAlignment="1">
      <alignment horizontal="center" vertical="center"/>
    </xf>
    <xf numFmtId="164" fontId="5" fillId="4" borderId="0" xfId="1" applyNumberFormat="1" applyFont="1" applyFill="1" applyBorder="1" applyAlignment="1">
      <alignment horizontal="center" vertical="center"/>
    </xf>
    <xf numFmtId="164" fontId="6" fillId="7" borderId="6" xfId="1" applyNumberFormat="1" applyFont="1" applyFill="1" applyBorder="1" applyAlignment="1">
      <alignment horizontal="center" vertical="center" wrapText="1"/>
    </xf>
    <xf numFmtId="164" fontId="6" fillId="5" borderId="3" xfId="1" applyNumberFormat="1" applyFont="1" applyFill="1" applyBorder="1" applyAlignment="1">
      <alignment horizontal="center" vertical="center" wrapText="1"/>
    </xf>
    <xf numFmtId="164" fontId="5" fillId="4" borderId="7" xfId="1" applyNumberFormat="1" applyFont="1" applyFill="1" applyBorder="1" applyAlignment="1">
      <alignment horizontal="center" vertical="center"/>
    </xf>
    <xf numFmtId="164" fontId="5" fillId="7" borderId="9" xfId="1" applyNumberFormat="1" applyFont="1" applyFill="1" applyBorder="1" applyAlignment="1">
      <alignment horizontal="center" vertical="center"/>
    </xf>
    <xf numFmtId="164" fontId="5" fillId="5" borderId="8" xfId="1" applyNumberFormat="1" applyFont="1" applyFill="1" applyBorder="1" applyAlignment="1">
      <alignment horizontal="center" vertical="center"/>
    </xf>
    <xf numFmtId="1" fontId="5" fillId="5" borderId="0" xfId="46" applyNumberFormat="1" applyFont="1" applyFill="1" applyBorder="1" applyAlignment="1">
      <alignment horizontal="center" vertical="center"/>
    </xf>
    <xf numFmtId="164" fontId="5" fillId="7" borderId="0" xfId="1" applyNumberFormat="1" applyFont="1" applyFill="1" applyBorder="1" applyAlignment="1">
      <alignment horizontal="center" vertical="center"/>
    </xf>
    <xf numFmtId="164" fontId="5" fillId="5" borderId="7" xfId="1" applyNumberFormat="1" applyFont="1" applyFill="1" applyBorder="1" applyAlignment="1">
      <alignment horizontal="center" vertical="center"/>
    </xf>
    <xf numFmtId="1" fontId="34" fillId="5" borderId="0" xfId="46" applyNumberFormat="1" applyFont="1" applyFill="1" applyBorder="1" applyAlignment="1">
      <alignment horizontal="center" vertical="center"/>
    </xf>
    <xf numFmtId="164" fontId="34" fillId="7" borderId="0" xfId="1" applyNumberFormat="1" applyFont="1" applyFill="1" applyBorder="1" applyAlignment="1">
      <alignment horizontal="center" vertical="center"/>
    </xf>
    <xf numFmtId="164" fontId="34" fillId="5" borderId="7" xfId="1" applyNumberFormat="1" applyFont="1" applyFill="1" applyBorder="1" applyAlignment="1">
      <alignment horizontal="center" vertical="center"/>
    </xf>
    <xf numFmtId="164" fontId="5" fillId="4" borderId="10" xfId="1" applyNumberFormat="1" applyFont="1" applyFill="1" applyBorder="1" applyAlignment="1">
      <alignment horizontal="center" vertical="center"/>
    </xf>
    <xf numFmtId="164" fontId="5" fillId="4" borderId="11" xfId="1" applyNumberFormat="1" applyFont="1" applyFill="1" applyBorder="1" applyAlignment="1">
      <alignment horizontal="center" vertical="center"/>
    </xf>
    <xf numFmtId="1" fontId="5" fillId="0" borderId="0" xfId="46" applyNumberFormat="1" applyFont="1" applyFill="1" applyBorder="1" applyAlignment="1">
      <alignment horizontal="center" vertical="center"/>
    </xf>
    <xf numFmtId="164" fontId="5" fillId="0" borderId="4" xfId="46" applyNumberFormat="1" applyFont="1" applyFill="1" applyBorder="1" applyAlignment="1">
      <alignment horizontal="center" vertical="center"/>
    </xf>
    <xf numFmtId="164" fontId="31" fillId="5" borderId="12" xfId="1" applyNumberFormat="1" applyFont="1" applyFill="1" applyBorder="1" applyAlignment="1">
      <alignment horizontal="center" vertical="center"/>
    </xf>
    <xf numFmtId="1" fontId="5" fillId="4" borderId="0" xfId="46" applyNumberFormat="1" applyFont="1" applyFill="1" applyBorder="1" applyAlignment="1">
      <alignment horizontal="center" vertical="center"/>
    </xf>
    <xf numFmtId="164" fontId="5" fillId="0" borderId="0" xfId="46" applyNumberFormat="1" applyFont="1" applyFill="1" applyBorder="1" applyAlignment="1">
      <alignment horizontal="center" vertical="center"/>
    </xf>
    <xf numFmtId="164" fontId="5" fillId="0" borderId="0" xfId="1" applyNumberFormat="1" applyFont="1" applyFill="1" applyBorder="1" applyAlignment="1">
      <alignment horizontal="center" vertical="center"/>
    </xf>
    <xf numFmtId="1" fontId="26" fillId="0" borderId="0" xfId="46" applyNumberFormat="1" applyFill="1" applyBorder="1" applyAlignment="1">
      <alignment vertical="center"/>
    </xf>
    <xf numFmtId="0" fontId="5" fillId="0" borderId="0" xfId="46" applyFont="1" applyFill="1" applyBorder="1" applyAlignment="1">
      <alignment horizontal="center" vertical="center"/>
    </xf>
    <xf numFmtId="0" fontId="7" fillId="4" borderId="0" xfId="46" applyFont="1" applyFill="1" applyBorder="1" applyAlignment="1">
      <alignment vertical="center"/>
    </xf>
    <xf numFmtId="1" fontId="26" fillId="4" borderId="0" xfId="46" applyNumberFormat="1" applyFill="1" applyBorder="1" applyAlignment="1">
      <alignment vertical="center"/>
    </xf>
    <xf numFmtId="164" fontId="26" fillId="4" borderId="0" xfId="46" applyNumberFormat="1" applyFill="1" applyBorder="1" applyAlignment="1">
      <alignment vertical="center"/>
    </xf>
    <xf numFmtId="0" fontId="6" fillId="4" borderId="0" xfId="46" applyFont="1" applyFill="1" applyBorder="1" applyAlignment="1">
      <alignment vertical="center"/>
    </xf>
    <xf numFmtId="0" fontId="7" fillId="8" borderId="0" xfId="46" applyFont="1" applyFill="1" applyBorder="1" applyProtection="1">
      <protection locked="0"/>
    </xf>
    <xf numFmtId="49" fontId="7" fillId="8" borderId="0" xfId="46" applyNumberFormat="1" applyFont="1" applyFill="1" applyBorder="1" applyAlignment="1" applyProtection="1">
      <alignment horizontal="left"/>
      <protection locked="0"/>
    </xf>
    <xf numFmtId="4" fontId="7" fillId="8" borderId="0" xfId="46" applyNumberFormat="1" applyFont="1" applyFill="1" applyBorder="1" applyAlignment="1" applyProtection="1">
      <alignment horizontal="right"/>
      <protection locked="0"/>
    </xf>
    <xf numFmtId="1" fontId="32" fillId="4" borderId="0" xfId="46" applyNumberFormat="1" applyFont="1" applyFill="1" applyBorder="1" applyAlignment="1">
      <alignment vertical="center"/>
    </xf>
    <xf numFmtId="0" fontId="39" fillId="8" borderId="0" xfId="46" applyFont="1" applyFill="1" applyBorder="1" applyProtection="1">
      <protection locked="0"/>
    </xf>
    <xf numFmtId="49" fontId="39" fillId="8" borderId="0" xfId="46" applyNumberFormat="1" applyFont="1" applyFill="1" applyBorder="1" applyAlignment="1" applyProtection="1">
      <alignment horizontal="left"/>
      <protection locked="0"/>
    </xf>
    <xf numFmtId="4" fontId="39" fillId="8" borderId="0" xfId="46" applyNumberFormat="1" applyFont="1" applyFill="1" applyBorder="1" applyAlignment="1" applyProtection="1">
      <alignment horizontal="right"/>
      <protection locked="0"/>
    </xf>
    <xf numFmtId="1" fontId="26" fillId="4" borderId="13" xfId="46" applyNumberFormat="1" applyFill="1" applyBorder="1" applyAlignment="1">
      <alignment vertical="center"/>
    </xf>
    <xf numFmtId="0" fontId="7" fillId="8" borderId="0" xfId="46" applyFont="1" applyFill="1" applyBorder="1"/>
    <xf numFmtId="0" fontId="26" fillId="8" borderId="0" xfId="46" applyFill="1" applyBorder="1"/>
    <xf numFmtId="49" fontId="1" fillId="8" borderId="0" xfId="46" applyNumberFormat="1" applyFont="1" applyFill="1" applyBorder="1" applyAlignment="1">
      <alignment horizontal="right"/>
    </xf>
    <xf numFmtId="49" fontId="1" fillId="8" borderId="0" xfId="46" applyNumberFormat="1" applyFont="1" applyFill="1" applyBorder="1" applyAlignment="1">
      <alignment horizontal="left"/>
    </xf>
    <xf numFmtId="2" fontId="1" fillId="8" borderId="0" xfId="46" applyNumberFormat="1" applyFont="1" applyFill="1" applyBorder="1"/>
    <xf numFmtId="164" fontId="31" fillId="5" borderId="3" xfId="1" applyNumberFormat="1" applyFont="1" applyFill="1" applyBorder="1" applyAlignment="1">
      <alignment horizontal="center" vertical="center"/>
    </xf>
    <xf numFmtId="164" fontId="26" fillId="4" borderId="13" xfId="46" applyNumberFormat="1" applyFill="1" applyBorder="1" applyAlignment="1">
      <alignment vertical="center"/>
    </xf>
    <xf numFmtId="0" fontId="2" fillId="0" borderId="0" xfId="3" applyFont="1" applyAlignment="1">
      <alignment horizontal="left" vertical="top" wrapText="1" indent="1"/>
    </xf>
    <xf numFmtId="0" fontId="2" fillId="0" borderId="0" xfId="3" applyFont="1" applyAlignment="1">
      <alignment wrapText="1"/>
    </xf>
    <xf numFmtId="44" fontId="17" fillId="0" borderId="0" xfId="1" applyFont="1" applyAlignment="1">
      <alignment vertical="top"/>
    </xf>
    <xf numFmtId="44" fontId="17" fillId="0" borderId="0" xfId="1" applyFont="1" applyAlignment="1">
      <alignment vertical="center"/>
    </xf>
    <xf numFmtId="44" fontId="17" fillId="0" borderId="0" xfId="1" applyFont="1"/>
    <xf numFmtId="1" fontId="31" fillId="5" borderId="3" xfId="46" applyNumberFormat="1" applyFont="1" applyFill="1" applyBorder="1" applyAlignment="1">
      <alignment horizontal="center" vertical="center"/>
    </xf>
    <xf numFmtId="1" fontId="5" fillId="5" borderId="14" xfId="46" applyNumberFormat="1" applyFont="1" applyFill="1" applyBorder="1" applyAlignment="1">
      <alignment horizontal="center" vertical="center" wrapText="1"/>
    </xf>
    <xf numFmtId="1" fontId="5" fillId="5" borderId="15" xfId="46" applyNumberFormat="1" applyFont="1" applyFill="1" applyBorder="1" applyAlignment="1">
      <alignment horizontal="center" vertical="center" wrapText="1"/>
    </xf>
    <xf numFmtId="0" fontId="1" fillId="4" borderId="14" xfId="46" applyFont="1" applyFill="1" applyBorder="1" applyAlignment="1">
      <alignment vertical="center"/>
    </xf>
    <xf numFmtId="0" fontId="1" fillId="4" borderId="3" xfId="46" applyFont="1" applyFill="1" applyBorder="1" applyAlignment="1">
      <alignment vertical="center"/>
    </xf>
    <xf numFmtId="16" fontId="5" fillId="6" borderId="5" xfId="46" applyNumberFormat="1" applyFont="1" applyFill="1" applyBorder="1" applyAlignment="1">
      <alignment horizontal="left" vertical="center"/>
    </xf>
    <xf numFmtId="16" fontId="5" fillId="4" borderId="3" xfId="46" applyNumberFormat="1" applyFont="1" applyFill="1" applyBorder="1" applyAlignment="1">
      <alignment horizontal="left" vertical="center"/>
    </xf>
    <xf numFmtId="0" fontId="27" fillId="2" borderId="0" xfId="46" applyFont="1" applyFill="1" applyBorder="1" applyAlignment="1">
      <alignment vertical="center"/>
    </xf>
    <xf numFmtId="0" fontId="28" fillId="2" borderId="0" xfId="46" applyFont="1" applyFill="1" applyBorder="1" applyAlignment="1">
      <alignment vertical="center"/>
    </xf>
    <xf numFmtId="0" fontId="29" fillId="2" borderId="0" xfId="46" applyFont="1" applyFill="1" applyBorder="1" applyAlignment="1">
      <alignment vertical="center"/>
    </xf>
    <xf numFmtId="0" fontId="0" fillId="0" borderId="1" xfId="0" applyFont="1" applyBorder="1" applyAlignment="1">
      <alignment horizontal="center" vertical="center" wrapText="1"/>
    </xf>
    <xf numFmtId="0" fontId="40" fillId="2" borderId="0" xfId="0" applyFont="1" applyFill="1"/>
    <xf numFmtId="0" fontId="27" fillId="2" borderId="0" xfId="0" applyFont="1" applyFill="1"/>
    <xf numFmtId="0" fontId="41" fillId="2" borderId="0" xfId="0" applyFont="1" applyFill="1"/>
    <xf numFmtId="170" fontId="6" fillId="5" borderId="15" xfId="46" applyNumberFormat="1" applyFont="1" applyFill="1" applyBorder="1" applyAlignment="1">
      <alignment horizontal="center" vertical="center" wrapText="1"/>
    </xf>
    <xf numFmtId="0" fontId="6" fillId="5" borderId="15" xfId="46" applyFont="1" applyFill="1" applyBorder="1" applyAlignment="1">
      <alignment horizontal="center" vertical="center" wrapText="1"/>
    </xf>
    <xf numFmtId="164" fontId="6" fillId="7" borderId="15" xfId="1" applyNumberFormat="1" applyFont="1" applyFill="1" applyBorder="1" applyAlignment="1">
      <alignment horizontal="center" vertical="center" wrapText="1"/>
    </xf>
    <xf numFmtId="164" fontId="6" fillId="5" borderId="17" xfId="1" applyNumberFormat="1" applyFont="1" applyFill="1" applyBorder="1" applyAlignment="1">
      <alignment horizontal="center" vertical="center" wrapText="1"/>
    </xf>
    <xf numFmtId="0" fontId="29" fillId="2" borderId="0" xfId="0" applyFont="1" applyFill="1"/>
    <xf numFmtId="0" fontId="1" fillId="0" borderId="0" xfId="45" applyFont="1" applyFill="1" applyBorder="1" applyProtection="1">
      <protection locked="0"/>
    </xf>
    <xf numFmtId="0" fontId="0" fillId="0" borderId="0" xfId="45" applyFont="1" applyFill="1" applyBorder="1" applyProtection="1">
      <protection locked="0"/>
    </xf>
    <xf numFmtId="0" fontId="20" fillId="2" borderId="0" xfId="3" applyFont="1" applyFill="1" applyBorder="1" applyAlignment="1">
      <alignment horizontal="center"/>
    </xf>
    <xf numFmtId="16" fontId="30" fillId="4" borderId="5" xfId="46" applyNumberFormat="1" applyFont="1" applyFill="1" applyBorder="1" applyAlignment="1">
      <alignment horizontal="left" vertical="center" wrapText="1"/>
    </xf>
    <xf numFmtId="16" fontId="30" fillId="4" borderId="6" xfId="46" applyNumberFormat="1" applyFont="1" applyFill="1" applyBorder="1" applyAlignment="1">
      <alignment horizontal="left" vertical="center" wrapText="1"/>
    </xf>
    <xf numFmtId="16" fontId="30" fillId="0" borderId="0" xfId="46" applyNumberFormat="1" applyFont="1" applyFill="1" applyBorder="1" applyAlignment="1">
      <alignment horizontal="left" vertical="center" wrapText="1"/>
    </xf>
    <xf numFmtId="0" fontId="6" fillId="4" borderId="13" xfId="46" applyFont="1" applyFill="1" applyBorder="1" applyAlignment="1">
      <alignment horizontal="left" vertical="center"/>
    </xf>
    <xf numFmtId="0" fontId="6" fillId="4" borderId="7" xfId="46" applyFont="1" applyFill="1" applyBorder="1" applyAlignment="1">
      <alignment horizontal="left" vertical="center"/>
    </xf>
    <xf numFmtId="0" fontId="33" fillId="4" borderId="13" xfId="46" applyFont="1" applyFill="1" applyBorder="1" applyAlignment="1">
      <alignment horizontal="left" vertical="center"/>
    </xf>
    <xf numFmtId="0" fontId="33" fillId="4" borderId="7" xfId="46" applyFont="1" applyFill="1" applyBorder="1" applyAlignment="1">
      <alignment horizontal="left" vertical="center"/>
    </xf>
    <xf numFmtId="0" fontId="1" fillId="4" borderId="16" xfId="46" applyFont="1" applyFill="1" applyBorder="1" applyAlignment="1">
      <alignment horizontal="left" vertical="center"/>
    </xf>
    <xf numFmtId="0" fontId="1" fillId="4" borderId="11" xfId="46" applyFont="1" applyFill="1" applyBorder="1" applyAlignment="1">
      <alignment horizontal="left" vertical="center"/>
    </xf>
    <xf numFmtId="165" fontId="21" fillId="0" borderId="0" xfId="4" applyNumberFormat="1" applyFont="1" applyAlignment="1">
      <alignment horizontal="center"/>
    </xf>
    <xf numFmtId="0" fontId="20" fillId="2" borderId="0" xfId="3" applyFont="1" applyFill="1" applyBorder="1" applyAlignment="1">
      <alignment horizontal="center"/>
    </xf>
    <xf numFmtId="164" fontId="15" fillId="2" borderId="0" xfId="1" applyNumberFormat="1" applyFont="1" applyFill="1" applyBorder="1" applyAlignment="1">
      <alignment horizontal="center"/>
    </xf>
    <xf numFmtId="0" fontId="8" fillId="0" borderId="0" xfId="0" applyFont="1" applyAlignment="1">
      <alignment horizontal="left" wrapText="1"/>
    </xf>
    <xf numFmtId="0" fontId="6" fillId="3" borderId="0" xfId="0" applyFont="1" applyFill="1" applyAlignment="1">
      <alignment horizontal="left" wrapText="1"/>
    </xf>
  </cellXfs>
  <cellStyles count="47">
    <cellStyle name="Comma 2" xfId="4" xr:uid="{00000000-0005-0000-0000-000000000000}"/>
    <cellStyle name="Currency" xfId="1" builtinId="4"/>
    <cellStyle name="Currency 2" xfId="5" xr:uid="{00000000-0005-0000-0000-000002000000}"/>
    <cellStyle name="Followed Hyperlink" xfId="28" builtinId="9" hidden="1"/>
    <cellStyle name="Followed Hyperlink" xfId="18" builtinId="9" hidden="1"/>
    <cellStyle name="Followed Hyperlink" xfId="14" builtinId="9" hidden="1"/>
    <cellStyle name="Followed Hyperlink" xfId="16" builtinId="9" hidden="1"/>
    <cellStyle name="Followed Hyperlink" xfId="10" builtinId="9" hidden="1"/>
    <cellStyle name="Followed Hyperlink" xfId="12" builtinId="9" hidden="1"/>
    <cellStyle name="Followed Hyperlink" xfId="30" builtinId="9" hidden="1"/>
    <cellStyle name="Followed Hyperlink" xfId="42" builtinId="9" hidden="1"/>
    <cellStyle name="Followed Hyperlink" xfId="34"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44" builtinId="9" hidden="1"/>
    <cellStyle name="Followed Hyperlink" xfId="38" builtinId="9" hidden="1"/>
    <cellStyle name="Followed Hyperlink" xfId="40" builtinId="9" hidden="1"/>
    <cellStyle name="Followed Hyperlink" xfId="36" builtinId="9" hidden="1"/>
    <cellStyle name="Followed Hyperlink" xfId="32" builtinId="9" hidden="1"/>
    <cellStyle name="Hyperlink" xfId="43" builtinId="8" hidden="1"/>
    <cellStyle name="Hyperlink" xfId="33" builtinId="8" hidden="1"/>
    <cellStyle name="Hyperlink" xfId="15" builtinId="8" hidden="1"/>
    <cellStyle name="Hyperlink" xfId="19" builtinId="8" hidden="1"/>
    <cellStyle name="Hyperlink" xfId="23" builtinId="8" hidden="1"/>
    <cellStyle name="Hyperlink" xfId="17" builtinId="8" hidden="1"/>
    <cellStyle name="Hyperlink" xfId="11" builtinId="8" hidden="1"/>
    <cellStyle name="Hyperlink" xfId="13" builtinId="8" hidden="1"/>
    <cellStyle name="Hyperlink" xfId="9" builtinId="8" hidden="1"/>
    <cellStyle name="Hyperlink" xfId="21" builtinId="8" hidden="1"/>
    <cellStyle name="Hyperlink" xfId="31" builtinId="8" hidden="1"/>
    <cellStyle name="Hyperlink" xfId="37" builtinId="8" hidden="1"/>
    <cellStyle name="Hyperlink" xfId="39" builtinId="8" hidden="1"/>
    <cellStyle name="Hyperlink" xfId="41" builtinId="8" hidden="1"/>
    <cellStyle name="Hyperlink" xfId="35" builtinId="8" hidden="1"/>
    <cellStyle name="Hyperlink" xfId="27" builtinId="8" hidden="1"/>
    <cellStyle name="Hyperlink" xfId="29" builtinId="8" hidden="1"/>
    <cellStyle name="Hyperlink" xfId="25" builtinId="8" hidden="1"/>
    <cellStyle name="Normal" xfId="0" builtinId="0"/>
    <cellStyle name="Normal 2" xfId="3" xr:uid="{00000000-0005-0000-0000-000028000000}"/>
    <cellStyle name="Normal 2 2" xfId="45" xr:uid="{00000000-0005-0000-0000-000029000000}"/>
    <cellStyle name="Normal 3" xfId="7" xr:uid="{00000000-0005-0000-0000-00002A000000}"/>
    <cellStyle name="Normal 4" xfId="46" xr:uid="{00000000-0005-0000-0000-00002B000000}"/>
    <cellStyle name="Percent" xfId="2" builtinId="5"/>
    <cellStyle name="Percent 2" xfId="6" xr:uid="{00000000-0005-0000-0000-00002D000000}"/>
    <cellStyle name="Percent 3" xfId="8" xr:uid="{00000000-0005-0000-0000-00002E000000}"/>
  </cellStyles>
  <dxfs count="1">
    <dxf>
      <fill>
        <patternFill>
          <bgColor indexed="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O107"/>
  <sheetViews>
    <sheetView zoomScale="115" zoomScaleNormal="115" zoomScalePageLayoutView="150" workbookViewId="0">
      <pane xSplit="3" topLeftCell="D1" activePane="topRight" state="frozen"/>
      <selection pane="topRight" activeCell="N19" sqref="N19"/>
      <selection activeCell="A46" sqref="A46"/>
    </sheetView>
  </sheetViews>
  <sheetFormatPr defaultColWidth="8.85546875" defaultRowHeight="12.75"/>
  <cols>
    <col min="1" max="1" width="3.28515625" style="158" customWidth="1"/>
    <col min="2" max="2" width="10.42578125" style="160" customWidth="1"/>
    <col min="3" max="3" width="34.42578125" style="160" customWidth="1"/>
    <col min="4" max="4" width="7.28515625" style="157" customWidth="1"/>
    <col min="5" max="6" width="6.7109375" style="157" customWidth="1"/>
    <col min="7" max="7" width="9.85546875" style="186" customWidth="1"/>
    <col min="8" max="8" width="6.140625" style="187" customWidth="1"/>
    <col min="9" max="9" width="12.42578125" style="188" customWidth="1"/>
    <col min="10" max="11" width="12.42578125" style="188" hidden="1" customWidth="1"/>
    <col min="12" max="12" width="8.7109375" style="158" bestFit="1" customWidth="1"/>
    <col min="13" max="13" width="18" style="158" bestFit="1" customWidth="1"/>
    <col min="14" max="14" width="11" style="158" bestFit="1" customWidth="1"/>
    <col min="15" max="15" width="9.7109375" style="158" bestFit="1" customWidth="1"/>
    <col min="16" max="16" width="8.28515625" style="158" bestFit="1" customWidth="1"/>
    <col min="17" max="16384" width="8.85546875" style="158"/>
  </cols>
  <sheetData>
    <row r="1" spans="1:41" ht="18">
      <c r="A1" s="241" t="s">
        <v>0</v>
      </c>
      <c r="B1" s="242"/>
      <c r="C1" s="243"/>
    </row>
    <row r="2" spans="1:41" ht="13.5" thickBot="1">
      <c r="A2" s="241" t="s">
        <v>1</v>
      </c>
      <c r="B2" s="242"/>
      <c r="C2" s="242"/>
    </row>
    <row r="3" spans="1:41" s="159" customFormat="1" ht="36" customHeight="1" thickBot="1">
      <c r="B3" s="256" t="s">
        <v>2</v>
      </c>
      <c r="C3" s="257"/>
      <c r="D3" s="248">
        <v>42461</v>
      </c>
      <c r="E3" s="248">
        <f>D3+7</f>
        <v>42468</v>
      </c>
      <c r="F3" s="248">
        <f>E3+7</f>
        <v>42475</v>
      </c>
      <c r="G3" s="249" t="s">
        <v>3</v>
      </c>
      <c r="H3" s="250" t="s">
        <v>4</v>
      </c>
      <c r="I3" s="251" t="s">
        <v>5</v>
      </c>
      <c r="J3" s="189" t="s">
        <v>6</v>
      </c>
      <c r="K3" s="190" t="s">
        <v>7</v>
      </c>
      <c r="M3" s="210"/>
      <c r="N3" s="210"/>
      <c r="O3" s="210"/>
      <c r="P3" s="210"/>
      <c r="Q3" s="210"/>
    </row>
    <row r="4" spans="1:41" ht="16.5" customHeight="1">
      <c r="B4" s="259" t="s">
        <v>8</v>
      </c>
      <c r="C4" s="260"/>
      <c r="D4" s="162">
        <v>0</v>
      </c>
      <c r="E4" s="162">
        <v>0</v>
      </c>
      <c r="F4" s="162">
        <v>0</v>
      </c>
      <c r="G4" s="194">
        <f t="shared" ref="G4:G14" si="0">SUM(D4:F4)</f>
        <v>0</v>
      </c>
      <c r="H4" s="195">
        <v>135</v>
      </c>
      <c r="I4" s="196">
        <f t="shared" ref="I4:I14" si="1">G4*H4</f>
        <v>0</v>
      </c>
      <c r="J4" s="192"/>
      <c r="K4" s="193">
        <f t="shared" ref="K4:K12" si="2">(J4-I4)</f>
        <v>0</v>
      </c>
    </row>
    <row r="5" spans="1:41" ht="16.5" customHeight="1">
      <c r="B5" s="259" t="s">
        <v>9</v>
      </c>
      <c r="C5" s="260"/>
      <c r="D5" s="162">
        <v>0</v>
      </c>
      <c r="E5" s="162">
        <v>0</v>
      </c>
      <c r="F5" s="162">
        <v>0</v>
      </c>
      <c r="G5" s="194">
        <f t="shared" si="0"/>
        <v>0</v>
      </c>
      <c r="H5" s="195">
        <v>100</v>
      </c>
      <c r="I5" s="196">
        <f t="shared" si="1"/>
        <v>0</v>
      </c>
      <c r="J5" s="195"/>
      <c r="K5" s="196">
        <f t="shared" si="2"/>
        <v>0</v>
      </c>
      <c r="L5" s="211"/>
      <c r="O5" s="212"/>
      <c r="R5" s="211"/>
      <c r="S5" s="211"/>
      <c r="T5" s="211"/>
      <c r="U5" s="211"/>
      <c r="V5" s="211"/>
      <c r="W5" s="211"/>
      <c r="X5" s="211"/>
      <c r="Y5" s="211"/>
      <c r="Z5" s="211"/>
      <c r="AA5" s="211"/>
      <c r="AB5" s="211"/>
      <c r="AC5" s="211"/>
      <c r="AD5" s="211"/>
      <c r="AE5" s="211"/>
      <c r="AF5" s="211"/>
      <c r="AG5" s="211"/>
      <c r="AH5" s="211"/>
      <c r="AI5" s="211"/>
      <c r="AJ5" s="211"/>
      <c r="AK5" s="211"/>
      <c r="AL5" s="211"/>
      <c r="AM5" s="211"/>
      <c r="AN5" s="211"/>
      <c r="AO5" s="211"/>
    </row>
    <row r="6" spans="1:41" ht="16.5" customHeight="1">
      <c r="B6" s="259" t="s">
        <v>10</v>
      </c>
      <c r="C6" s="260"/>
      <c r="D6" s="162">
        <v>0</v>
      </c>
      <c r="E6" s="162">
        <v>0</v>
      </c>
      <c r="F6" s="162">
        <v>0</v>
      </c>
      <c r="G6" s="194">
        <f t="shared" si="0"/>
        <v>0</v>
      </c>
      <c r="H6" s="195">
        <v>100</v>
      </c>
      <c r="I6" s="196">
        <f t="shared" si="1"/>
        <v>0</v>
      </c>
      <c r="J6" s="195"/>
      <c r="K6" s="196">
        <f t="shared" si="2"/>
        <v>0</v>
      </c>
      <c r="L6" s="211"/>
      <c r="M6" s="213"/>
      <c r="R6" s="211"/>
      <c r="S6" s="211"/>
      <c r="T6" s="211"/>
      <c r="U6" s="211"/>
      <c r="V6" s="211"/>
      <c r="W6" s="211"/>
      <c r="X6" s="211"/>
      <c r="Y6" s="211"/>
      <c r="Z6" s="211"/>
      <c r="AA6" s="211"/>
      <c r="AB6" s="211"/>
      <c r="AC6" s="211"/>
      <c r="AD6" s="211"/>
      <c r="AE6" s="211"/>
      <c r="AF6" s="211"/>
      <c r="AG6" s="211"/>
      <c r="AH6" s="211"/>
      <c r="AI6" s="211"/>
      <c r="AJ6" s="211"/>
      <c r="AK6" s="211"/>
      <c r="AL6" s="211"/>
      <c r="AM6" s="211"/>
      <c r="AN6" s="211"/>
      <c r="AO6" s="211"/>
    </row>
    <row r="7" spans="1:41" ht="16.5" customHeight="1">
      <c r="B7" s="259" t="s">
        <v>11</v>
      </c>
      <c r="C7" s="260"/>
      <c r="D7" s="162">
        <v>0</v>
      </c>
      <c r="E7" s="162">
        <v>0</v>
      </c>
      <c r="F7" s="162">
        <v>0</v>
      </c>
      <c r="G7" s="194">
        <f t="shared" si="0"/>
        <v>0</v>
      </c>
      <c r="H7" s="195">
        <v>65</v>
      </c>
      <c r="I7" s="196">
        <f t="shared" si="1"/>
        <v>0</v>
      </c>
      <c r="J7" s="195"/>
      <c r="K7" s="196"/>
      <c r="L7" s="211"/>
      <c r="M7" s="213"/>
      <c r="R7" s="211"/>
      <c r="S7" s="211"/>
      <c r="T7" s="211"/>
      <c r="U7" s="211"/>
      <c r="V7" s="211"/>
      <c r="W7" s="211"/>
      <c r="X7" s="211"/>
      <c r="Y7" s="211"/>
      <c r="Z7" s="211"/>
      <c r="AA7" s="211"/>
      <c r="AB7" s="211"/>
      <c r="AC7" s="211"/>
      <c r="AD7" s="211"/>
      <c r="AE7" s="211"/>
      <c r="AF7" s="211"/>
      <c r="AG7" s="211"/>
      <c r="AH7" s="211"/>
      <c r="AI7" s="211"/>
      <c r="AJ7" s="211"/>
      <c r="AK7" s="211"/>
      <c r="AL7" s="211"/>
      <c r="AM7" s="211"/>
      <c r="AN7" s="211"/>
      <c r="AO7" s="211"/>
    </row>
    <row r="8" spans="1:41" ht="16.5" customHeight="1">
      <c r="B8" s="259" t="s">
        <v>12</v>
      </c>
      <c r="C8" s="260"/>
      <c r="D8" s="162">
        <v>0</v>
      </c>
      <c r="E8" s="162">
        <v>0</v>
      </c>
      <c r="F8" s="162">
        <v>0</v>
      </c>
      <c r="G8" s="194">
        <f t="shared" si="0"/>
        <v>0</v>
      </c>
      <c r="H8" s="195">
        <v>65</v>
      </c>
      <c r="I8" s="196">
        <f t="shared" si="1"/>
        <v>0</v>
      </c>
      <c r="J8" s="195"/>
      <c r="K8" s="196">
        <f t="shared" si="2"/>
        <v>0</v>
      </c>
      <c r="L8" s="211"/>
      <c r="M8" s="214"/>
      <c r="N8" s="215"/>
      <c r="O8" s="215"/>
      <c r="P8" s="216"/>
      <c r="R8" s="211"/>
      <c r="S8" s="211"/>
      <c r="T8" s="211"/>
      <c r="U8" s="211"/>
      <c r="V8" s="211"/>
      <c r="W8" s="211"/>
      <c r="X8" s="211"/>
      <c r="Y8" s="211"/>
      <c r="Z8" s="211"/>
      <c r="AA8" s="211"/>
      <c r="AB8" s="211"/>
      <c r="AC8" s="211"/>
      <c r="AD8" s="211"/>
      <c r="AE8" s="211"/>
      <c r="AF8" s="211"/>
      <c r="AG8" s="211"/>
      <c r="AH8" s="211"/>
      <c r="AI8" s="211"/>
      <c r="AJ8" s="211"/>
      <c r="AK8" s="211"/>
      <c r="AL8" s="211"/>
      <c r="AM8" s="211"/>
      <c r="AN8" s="211"/>
      <c r="AO8" s="211"/>
    </row>
    <row r="9" spans="1:41" ht="16.5" customHeight="1">
      <c r="B9" s="259" t="s">
        <v>13</v>
      </c>
      <c r="C9" s="260"/>
      <c r="D9" s="162">
        <v>0</v>
      </c>
      <c r="E9" s="162">
        <v>0</v>
      </c>
      <c r="F9" s="162">
        <v>0</v>
      </c>
      <c r="G9" s="194">
        <f t="shared" si="0"/>
        <v>0</v>
      </c>
      <c r="H9" s="195">
        <v>65</v>
      </c>
      <c r="I9" s="196">
        <f t="shared" si="1"/>
        <v>0</v>
      </c>
      <c r="J9" s="195"/>
      <c r="K9" s="196">
        <f t="shared" si="2"/>
        <v>0</v>
      </c>
      <c r="L9" s="211"/>
      <c r="M9" s="214"/>
      <c r="N9" s="215"/>
      <c r="O9" s="215"/>
      <c r="P9" s="216"/>
      <c r="R9" s="211"/>
      <c r="S9" s="211"/>
      <c r="T9" s="211"/>
      <c r="U9" s="211"/>
      <c r="V9" s="211"/>
      <c r="W9" s="211"/>
      <c r="X9" s="211"/>
      <c r="Y9" s="211"/>
      <c r="Z9" s="211"/>
      <c r="AA9" s="211"/>
      <c r="AB9" s="211"/>
      <c r="AC9" s="211"/>
      <c r="AD9" s="211"/>
      <c r="AE9" s="211"/>
      <c r="AF9" s="211"/>
      <c r="AG9" s="211"/>
      <c r="AH9" s="211"/>
      <c r="AI9" s="211"/>
      <c r="AJ9" s="211"/>
      <c r="AK9" s="211"/>
      <c r="AL9" s="211"/>
      <c r="AM9" s="211"/>
      <c r="AN9" s="211"/>
      <c r="AO9" s="211"/>
    </row>
    <row r="10" spans="1:41" ht="16.5" customHeight="1">
      <c r="B10" s="259" t="s">
        <v>13</v>
      </c>
      <c r="C10" s="260"/>
      <c r="D10" s="162">
        <v>0</v>
      </c>
      <c r="E10" s="162">
        <v>0</v>
      </c>
      <c r="F10" s="162">
        <v>0</v>
      </c>
      <c r="G10" s="194">
        <f t="shared" si="0"/>
        <v>0</v>
      </c>
      <c r="H10" s="195">
        <v>65</v>
      </c>
      <c r="I10" s="196">
        <f t="shared" si="1"/>
        <v>0</v>
      </c>
      <c r="J10" s="195"/>
      <c r="K10" s="196">
        <f t="shared" si="2"/>
        <v>0</v>
      </c>
      <c r="L10" s="211"/>
      <c r="M10" s="214"/>
      <c r="N10" s="215"/>
      <c r="O10" s="215"/>
      <c r="P10" s="216"/>
      <c r="R10" s="211"/>
      <c r="S10" s="211"/>
      <c r="T10" s="211"/>
      <c r="U10" s="211"/>
      <c r="V10" s="211"/>
      <c r="W10" s="211"/>
      <c r="X10" s="211"/>
      <c r="Y10" s="211"/>
      <c r="Z10" s="211"/>
      <c r="AA10" s="211"/>
      <c r="AB10" s="211"/>
      <c r="AC10" s="211"/>
      <c r="AD10" s="211"/>
      <c r="AE10" s="211"/>
      <c r="AF10" s="211"/>
      <c r="AG10" s="211"/>
      <c r="AH10" s="211"/>
      <c r="AI10" s="211"/>
      <c r="AJ10" s="211"/>
      <c r="AK10" s="211"/>
      <c r="AL10" s="211"/>
      <c r="AM10" s="211"/>
      <c r="AN10" s="211"/>
      <c r="AO10" s="211"/>
    </row>
    <row r="11" spans="1:41" ht="16.5" customHeight="1">
      <c r="B11" s="259" t="s">
        <v>14</v>
      </c>
      <c r="C11" s="260"/>
      <c r="D11" s="162">
        <v>0</v>
      </c>
      <c r="E11" s="162">
        <v>0</v>
      </c>
      <c r="F11" s="162">
        <v>0</v>
      </c>
      <c r="G11" s="194">
        <f t="shared" si="0"/>
        <v>0</v>
      </c>
      <c r="H11" s="195">
        <v>50</v>
      </c>
      <c r="I11" s="196">
        <f t="shared" si="1"/>
        <v>0</v>
      </c>
      <c r="J11" s="195"/>
      <c r="K11" s="196">
        <f t="shared" si="2"/>
        <v>0</v>
      </c>
      <c r="L11" s="211"/>
      <c r="M11" s="214"/>
      <c r="N11" s="215"/>
      <c r="O11" s="215"/>
      <c r="P11" s="216"/>
      <c r="R11" s="211"/>
      <c r="S11" s="211"/>
      <c r="T11" s="211"/>
      <c r="U11" s="211"/>
      <c r="V11" s="211"/>
      <c r="W11" s="211"/>
      <c r="X11" s="211"/>
      <c r="Y11" s="211"/>
      <c r="Z11" s="211"/>
      <c r="AA11" s="211"/>
      <c r="AB11" s="211"/>
      <c r="AC11" s="211"/>
      <c r="AD11" s="211"/>
      <c r="AE11" s="211"/>
      <c r="AF11" s="211"/>
      <c r="AG11" s="211"/>
      <c r="AH11" s="211"/>
      <c r="AI11" s="211"/>
      <c r="AJ11" s="211"/>
      <c r="AK11" s="211"/>
      <c r="AL11" s="211"/>
      <c r="AM11" s="211"/>
      <c r="AN11" s="211"/>
      <c r="AO11" s="211"/>
    </row>
    <row r="12" spans="1:41" ht="16.5" customHeight="1">
      <c r="B12" s="259" t="s">
        <v>15</v>
      </c>
      <c r="C12" s="260"/>
      <c r="D12" s="162">
        <v>0</v>
      </c>
      <c r="E12" s="162">
        <v>0</v>
      </c>
      <c r="F12" s="162">
        <v>0</v>
      </c>
      <c r="G12" s="194">
        <f t="shared" si="0"/>
        <v>0</v>
      </c>
      <c r="H12" s="195">
        <v>42</v>
      </c>
      <c r="I12" s="196">
        <f t="shared" si="1"/>
        <v>0</v>
      </c>
      <c r="J12" s="195"/>
      <c r="K12" s="196">
        <f t="shared" si="2"/>
        <v>0</v>
      </c>
      <c r="L12" s="211"/>
      <c r="M12" s="214"/>
      <c r="N12" s="215"/>
      <c r="O12" s="215"/>
      <c r="P12" s="216"/>
      <c r="R12" s="211"/>
      <c r="S12" s="211"/>
      <c r="T12" s="211"/>
      <c r="U12" s="211"/>
      <c r="V12" s="211"/>
      <c r="W12" s="211"/>
      <c r="X12" s="211"/>
      <c r="Y12" s="211"/>
      <c r="Z12" s="211"/>
      <c r="AA12" s="211"/>
      <c r="AB12" s="211"/>
      <c r="AC12" s="211"/>
      <c r="AD12" s="211"/>
      <c r="AE12" s="211"/>
      <c r="AF12" s="211"/>
      <c r="AG12" s="211"/>
      <c r="AH12" s="211"/>
      <c r="AI12" s="211"/>
      <c r="AJ12" s="211"/>
      <c r="AK12" s="211"/>
      <c r="AL12" s="211"/>
      <c r="AM12" s="211"/>
      <c r="AN12" s="211"/>
      <c r="AO12" s="211"/>
    </row>
    <row r="13" spans="1:41" ht="16.5" customHeight="1">
      <c r="B13" s="259" t="s">
        <v>16</v>
      </c>
      <c r="C13" s="260"/>
      <c r="D13" s="162">
        <v>0</v>
      </c>
      <c r="E13" s="162">
        <v>0</v>
      </c>
      <c r="F13" s="162">
        <v>0</v>
      </c>
      <c r="G13" s="194">
        <f t="shared" si="0"/>
        <v>0</v>
      </c>
      <c r="H13" s="195">
        <v>95</v>
      </c>
      <c r="I13" s="196">
        <f t="shared" si="1"/>
        <v>0</v>
      </c>
      <c r="J13" s="195"/>
      <c r="K13" s="196">
        <f>(J13-I13)</f>
        <v>0</v>
      </c>
      <c r="L13" s="211"/>
      <c r="M13" s="214"/>
      <c r="N13" s="215"/>
      <c r="O13" s="215"/>
      <c r="P13" s="216"/>
      <c r="R13" s="211"/>
      <c r="S13" s="211"/>
      <c r="T13" s="211"/>
      <c r="U13" s="211"/>
      <c r="V13" s="211"/>
      <c r="W13" s="211"/>
      <c r="X13" s="211"/>
      <c r="Y13" s="211"/>
      <c r="Z13" s="211"/>
      <c r="AA13" s="211"/>
      <c r="AB13" s="211"/>
      <c r="AC13" s="211"/>
      <c r="AD13" s="211"/>
      <c r="AE13" s="211"/>
      <c r="AF13" s="211"/>
      <c r="AG13" s="211"/>
      <c r="AH13" s="211"/>
      <c r="AI13" s="211"/>
      <c r="AJ13" s="211"/>
      <c r="AK13" s="211"/>
      <c r="AL13" s="211"/>
      <c r="AM13" s="211"/>
      <c r="AN13" s="211"/>
      <c r="AO13" s="211"/>
    </row>
    <row r="14" spans="1:41" s="163" customFormat="1" ht="16.5" customHeight="1">
      <c r="B14" s="261" t="s">
        <v>17</v>
      </c>
      <c r="C14" s="262"/>
      <c r="D14" s="162">
        <v>0</v>
      </c>
      <c r="E14" s="162">
        <v>0</v>
      </c>
      <c r="F14" s="162">
        <v>0</v>
      </c>
      <c r="G14" s="197">
        <f>SUM(D14:F14)/2</f>
        <v>0</v>
      </c>
      <c r="H14" s="198">
        <v>65</v>
      </c>
      <c r="I14" s="199">
        <f t="shared" si="1"/>
        <v>0</v>
      </c>
      <c r="J14" s="198"/>
      <c r="K14" s="199"/>
      <c r="L14" s="217"/>
      <c r="M14" s="218"/>
      <c r="N14" s="219"/>
      <c r="O14" s="219"/>
      <c r="P14" s="220"/>
      <c r="R14" s="217"/>
      <c r="S14" s="217"/>
      <c r="T14" s="217"/>
      <c r="U14" s="217"/>
      <c r="V14" s="217"/>
      <c r="W14" s="217"/>
      <c r="X14" s="217"/>
      <c r="Y14" s="217"/>
      <c r="Z14" s="217"/>
      <c r="AA14" s="217"/>
      <c r="AB14" s="217"/>
      <c r="AC14" s="217"/>
      <c r="AD14" s="217"/>
      <c r="AE14" s="217"/>
      <c r="AF14" s="217"/>
      <c r="AG14" s="217"/>
      <c r="AH14" s="217"/>
      <c r="AI14" s="217"/>
      <c r="AJ14" s="217"/>
      <c r="AK14" s="217"/>
      <c r="AL14" s="217"/>
      <c r="AM14" s="217"/>
      <c r="AN14" s="217"/>
      <c r="AO14" s="217"/>
    </row>
    <row r="15" spans="1:41" ht="16.5" customHeight="1">
      <c r="B15" s="261" t="s">
        <v>13</v>
      </c>
      <c r="C15" s="262"/>
      <c r="D15" s="162">
        <v>0</v>
      </c>
      <c r="E15" s="162">
        <v>0</v>
      </c>
      <c r="F15" s="162">
        <v>0</v>
      </c>
      <c r="G15" s="194"/>
      <c r="H15" s="198">
        <v>65</v>
      </c>
      <c r="I15" s="196"/>
      <c r="K15" s="191"/>
      <c r="L15" s="221"/>
      <c r="M15" s="214"/>
      <c r="N15" s="215"/>
      <c r="O15" s="215"/>
      <c r="P15" s="222"/>
      <c r="R15" s="211"/>
      <c r="S15" s="211"/>
      <c r="T15" s="211"/>
      <c r="U15" s="211"/>
      <c r="V15" s="211"/>
      <c r="W15" s="211"/>
      <c r="X15" s="211"/>
      <c r="Y15" s="211"/>
      <c r="Z15" s="211"/>
      <c r="AA15" s="211"/>
      <c r="AB15" s="211"/>
      <c r="AC15" s="211"/>
      <c r="AD15" s="211"/>
      <c r="AE15" s="211"/>
      <c r="AF15" s="211"/>
      <c r="AG15" s="211"/>
      <c r="AH15" s="211"/>
      <c r="AI15" s="211"/>
      <c r="AJ15" s="211"/>
      <c r="AK15" s="211"/>
      <c r="AL15" s="211"/>
      <c r="AM15" s="211"/>
      <c r="AN15" s="211"/>
      <c r="AO15" s="211"/>
    </row>
    <row r="16" spans="1:41" ht="13.5" thickBot="1">
      <c r="A16" s="164"/>
      <c r="B16" s="263"/>
      <c r="C16" s="264"/>
      <c r="D16" s="162">
        <v>0</v>
      </c>
      <c r="E16" s="162">
        <v>0</v>
      </c>
      <c r="F16" s="162">
        <v>0</v>
      </c>
      <c r="G16" s="194"/>
      <c r="H16" s="198">
        <v>66</v>
      </c>
      <c r="I16" s="196"/>
      <c r="J16" s="200"/>
      <c r="K16" s="201"/>
      <c r="L16" s="221"/>
      <c r="M16" s="223"/>
      <c r="N16" s="224"/>
      <c r="O16" s="225"/>
      <c r="P16" s="226"/>
      <c r="Q16" s="211"/>
      <c r="R16" s="211"/>
      <c r="S16" s="211"/>
      <c r="T16" s="211"/>
      <c r="U16" s="211"/>
      <c r="V16" s="211"/>
      <c r="W16" s="211"/>
      <c r="X16" s="211"/>
      <c r="Y16" s="211"/>
      <c r="Z16" s="211"/>
      <c r="AA16" s="211"/>
      <c r="AB16" s="211"/>
      <c r="AC16" s="211"/>
      <c r="AD16" s="211"/>
      <c r="AE16" s="211"/>
      <c r="AF16" s="211"/>
      <c r="AG16" s="211"/>
      <c r="AH16" s="211"/>
      <c r="AI16" s="211"/>
      <c r="AJ16" s="211"/>
      <c r="AK16" s="211"/>
      <c r="AL16" s="211"/>
      <c r="AM16" s="211"/>
      <c r="AN16" s="211"/>
      <c r="AO16" s="211"/>
    </row>
    <row r="17" spans="2:30" ht="16.5" customHeight="1" thickTop="1" thickBot="1">
      <c r="B17" s="237" t="s">
        <v>18</v>
      </c>
      <c r="C17" s="238" t="s">
        <v>19</v>
      </c>
      <c r="D17" s="235">
        <f>SUM(D4:D13)</f>
        <v>0</v>
      </c>
      <c r="E17" s="236">
        <f>SUM(E4:E13)</f>
        <v>0</v>
      </c>
      <c r="F17" s="236">
        <f>SUM(F4:F13)</f>
        <v>0</v>
      </c>
      <c r="G17" s="234">
        <f>SUM(G4:G16)</f>
        <v>0</v>
      </c>
      <c r="H17" s="203"/>
      <c r="I17" s="204">
        <f>SUM(I4:I15)</f>
        <v>0</v>
      </c>
      <c r="J17" s="227">
        <f>SUM(J4:J16)</f>
        <v>0</v>
      </c>
      <c r="K17" s="204">
        <f>SUM(K4:K16)</f>
        <v>0</v>
      </c>
      <c r="L17" s="228"/>
      <c r="M17" s="211"/>
      <c r="N17" s="211"/>
      <c r="O17" s="211"/>
      <c r="P17" s="211"/>
    </row>
    <row r="18" spans="2:30" ht="16.5" customHeight="1">
      <c r="D18" s="162"/>
      <c r="E18" s="162"/>
      <c r="F18" s="162"/>
      <c r="G18" s="205"/>
      <c r="M18" s="213"/>
      <c r="N18" s="213"/>
      <c r="O18" s="213"/>
      <c r="P18" s="213"/>
    </row>
    <row r="19" spans="2:30" ht="16.5" customHeight="1">
      <c r="D19" s="162"/>
      <c r="E19" s="162"/>
      <c r="F19" s="162"/>
      <c r="G19" s="205"/>
    </row>
    <row r="20" spans="2:30" ht="16.5" customHeight="1" thickBot="1">
      <c r="B20" s="183"/>
      <c r="D20" s="162"/>
      <c r="E20" s="162"/>
      <c r="F20" s="162"/>
      <c r="G20" s="205"/>
    </row>
    <row r="21" spans="2:30" s="165" customFormat="1" ht="16.5" customHeight="1" thickBot="1">
      <c r="B21" s="239"/>
      <c r="C21" s="240" t="s">
        <v>20</v>
      </c>
      <c r="D21" s="161"/>
      <c r="E21" s="167"/>
      <c r="F21" s="167"/>
      <c r="G21" s="202"/>
      <c r="H21" s="206"/>
      <c r="I21" s="207"/>
      <c r="J21" s="207"/>
      <c r="K21" s="207"/>
    </row>
    <row r="22" spans="2:30" s="165" customFormat="1" ht="16.5" customHeight="1">
      <c r="B22" s="174"/>
      <c r="C22" s="174"/>
      <c r="D22" s="174"/>
      <c r="E22" s="161"/>
      <c r="F22" s="161"/>
      <c r="G22" s="202"/>
      <c r="H22" s="206"/>
      <c r="I22" s="207"/>
      <c r="J22" s="207"/>
      <c r="K22" s="207"/>
    </row>
    <row r="23" spans="2:30" s="165" customFormat="1" ht="16.5" customHeight="1">
      <c r="B23" s="166"/>
      <c r="C23" s="166"/>
      <c r="D23" s="167"/>
      <c r="E23" s="167"/>
      <c r="F23" s="167"/>
      <c r="G23" s="202"/>
      <c r="H23" s="206"/>
      <c r="I23" s="207"/>
      <c r="J23" s="207"/>
      <c r="K23" s="207"/>
    </row>
    <row r="24" spans="2:30" s="165" customFormat="1" ht="16.5" customHeight="1">
      <c r="B24" s="166"/>
      <c r="C24" s="166"/>
      <c r="D24" s="167"/>
      <c r="E24" s="167"/>
      <c r="F24" s="167"/>
      <c r="G24" s="202"/>
      <c r="H24" s="206"/>
      <c r="I24" s="207"/>
      <c r="J24" s="207"/>
      <c r="K24" s="207"/>
    </row>
    <row r="25" spans="2:30" s="165" customFormat="1" ht="16.5" customHeight="1">
      <c r="B25" s="166"/>
      <c r="C25" s="168"/>
      <c r="D25" s="167"/>
      <c r="E25" s="167"/>
      <c r="F25" s="167"/>
    </row>
    <row r="26" spans="2:30" s="165" customFormat="1">
      <c r="B26" s="166"/>
      <c r="C26" s="166"/>
      <c r="D26" s="169"/>
      <c r="E26" s="169"/>
      <c r="F26" s="169"/>
    </row>
    <row r="27" spans="2:30" s="170" customFormat="1" ht="36" customHeight="1">
      <c r="B27" s="258"/>
      <c r="C27" s="258"/>
      <c r="D27" s="171"/>
      <c r="E27" s="171"/>
      <c r="F27" s="171"/>
    </row>
    <row r="28" spans="2:30" s="165" customFormat="1" ht="16.5" customHeight="1">
      <c r="B28" s="166"/>
      <c r="C28" s="166"/>
      <c r="D28" s="172"/>
      <c r="E28" s="172"/>
      <c r="F28" s="172"/>
    </row>
    <row r="29" spans="2:30" s="165" customFormat="1" ht="16.5" customHeight="1">
      <c r="B29" s="173"/>
      <c r="C29" s="166"/>
      <c r="D29" s="174"/>
      <c r="E29" s="174"/>
      <c r="F29" s="174"/>
    </row>
    <row r="30" spans="2:30" s="165" customFormat="1" ht="16.5" customHeight="1">
      <c r="B30" s="166"/>
      <c r="C30" s="166"/>
      <c r="D30" s="172"/>
      <c r="E30" s="172"/>
      <c r="F30" s="172"/>
    </row>
    <row r="31" spans="2:30" s="165" customFormat="1" ht="16.5" customHeight="1">
      <c r="B31" s="175"/>
      <c r="C31" s="175"/>
      <c r="D31" s="167"/>
      <c r="E31" s="167"/>
      <c r="F31" s="167"/>
    </row>
    <row r="32" spans="2:30" s="165" customFormat="1" ht="16.5" customHeight="1">
      <c r="B32" s="175"/>
      <c r="C32" s="175"/>
      <c r="D32" s="176"/>
      <c r="E32" s="176"/>
      <c r="F32" s="176"/>
      <c r="G32" s="208"/>
      <c r="H32" s="208"/>
      <c r="I32" s="208"/>
      <c r="J32" s="208"/>
      <c r="K32" s="208"/>
      <c r="L32" s="208"/>
      <c r="M32" s="208"/>
      <c r="N32" s="208"/>
      <c r="O32" s="208"/>
      <c r="P32" s="208"/>
      <c r="Q32" s="208"/>
      <c r="R32" s="208"/>
      <c r="S32" s="208"/>
      <c r="T32" s="208"/>
      <c r="U32" s="208"/>
      <c r="V32" s="208"/>
      <c r="W32" s="208"/>
      <c r="X32" s="208"/>
      <c r="Y32" s="208"/>
      <c r="Z32" s="208"/>
      <c r="AA32" s="208"/>
      <c r="AB32" s="208"/>
      <c r="AC32" s="208"/>
      <c r="AD32" s="208"/>
    </row>
    <row r="33" spans="2:30" s="165" customFormat="1" ht="16.5" customHeight="1">
      <c r="B33" s="175"/>
      <c r="C33" s="175"/>
      <c r="D33" s="167"/>
      <c r="E33" s="167"/>
      <c r="F33" s="167"/>
      <c r="G33" s="208"/>
      <c r="H33" s="208"/>
      <c r="I33" s="208"/>
      <c r="J33" s="208"/>
      <c r="K33" s="208"/>
      <c r="L33" s="208"/>
      <c r="M33" s="208"/>
      <c r="N33" s="208"/>
      <c r="O33" s="208"/>
      <c r="P33" s="208"/>
      <c r="Q33" s="208"/>
      <c r="R33" s="208"/>
      <c r="S33" s="208"/>
      <c r="T33" s="208"/>
      <c r="U33" s="208"/>
      <c r="V33" s="208"/>
      <c r="W33" s="208"/>
      <c r="X33" s="208"/>
      <c r="Y33" s="208"/>
      <c r="Z33" s="208"/>
      <c r="AA33" s="208"/>
      <c r="AB33" s="208"/>
      <c r="AC33" s="208"/>
      <c r="AD33" s="208"/>
    </row>
    <row r="34" spans="2:30" s="165" customFormat="1" ht="16.5" customHeight="1">
      <c r="B34" s="175"/>
      <c r="C34" s="175"/>
      <c r="D34" s="167"/>
      <c r="E34" s="167"/>
      <c r="F34" s="167"/>
      <c r="G34" s="208"/>
      <c r="H34" s="208"/>
      <c r="I34" s="208"/>
      <c r="J34" s="208"/>
      <c r="K34" s="208"/>
      <c r="L34" s="208"/>
      <c r="M34" s="208"/>
      <c r="N34" s="208"/>
      <c r="O34" s="208"/>
      <c r="P34" s="208"/>
      <c r="Q34" s="208"/>
      <c r="R34" s="208"/>
      <c r="S34" s="208"/>
      <c r="T34" s="208"/>
      <c r="U34" s="208"/>
      <c r="V34" s="208"/>
      <c r="W34" s="208"/>
      <c r="X34" s="208"/>
      <c r="Y34" s="208"/>
      <c r="Z34" s="208"/>
      <c r="AA34" s="208"/>
      <c r="AB34" s="208"/>
      <c r="AC34" s="208"/>
      <c r="AD34" s="208"/>
    </row>
    <row r="35" spans="2:30" s="165" customFormat="1" ht="16.5" customHeight="1">
      <c r="B35" s="175"/>
      <c r="C35" s="175"/>
      <c r="D35" s="167"/>
      <c r="E35" s="167"/>
      <c r="F35" s="167"/>
      <c r="G35" s="208"/>
      <c r="H35" s="208"/>
      <c r="I35" s="208"/>
      <c r="J35" s="208"/>
      <c r="K35" s="208"/>
      <c r="L35" s="208"/>
      <c r="M35" s="208"/>
      <c r="N35" s="208"/>
      <c r="O35" s="208"/>
      <c r="P35" s="208"/>
      <c r="Q35" s="208"/>
      <c r="R35" s="208"/>
      <c r="S35" s="208"/>
      <c r="T35" s="208"/>
      <c r="U35" s="208"/>
      <c r="V35" s="208"/>
      <c r="W35" s="208"/>
      <c r="X35" s="208"/>
      <c r="Y35" s="208"/>
      <c r="Z35" s="208"/>
      <c r="AA35" s="208"/>
      <c r="AB35" s="208"/>
      <c r="AC35" s="208"/>
      <c r="AD35" s="208"/>
    </row>
    <row r="36" spans="2:30" s="165" customFormat="1" ht="16.5" customHeight="1">
      <c r="B36" s="175"/>
      <c r="C36" s="175"/>
      <c r="D36" s="167"/>
      <c r="E36" s="167"/>
      <c r="F36" s="167"/>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row>
    <row r="37" spans="2:30" s="165" customFormat="1" ht="16.5" customHeight="1">
      <c r="B37" s="175"/>
      <c r="C37" s="175"/>
      <c r="D37" s="167"/>
      <c r="E37" s="167"/>
      <c r="F37" s="167"/>
      <c r="G37" s="208"/>
      <c r="H37" s="208"/>
      <c r="I37" s="208"/>
      <c r="J37" s="208"/>
      <c r="K37" s="208"/>
      <c r="L37" s="208"/>
      <c r="M37" s="208"/>
      <c r="N37" s="208"/>
      <c r="O37" s="208"/>
      <c r="P37" s="208"/>
      <c r="Q37" s="208"/>
      <c r="R37" s="208"/>
      <c r="S37" s="208"/>
      <c r="T37" s="208"/>
      <c r="U37" s="208"/>
      <c r="V37" s="208"/>
      <c r="W37" s="208"/>
      <c r="X37" s="208"/>
      <c r="Y37" s="208"/>
      <c r="Z37" s="208"/>
      <c r="AA37" s="208"/>
      <c r="AB37" s="208"/>
      <c r="AC37" s="208"/>
      <c r="AD37" s="208"/>
    </row>
    <row r="38" spans="2:30" s="165" customFormat="1" ht="16.5" customHeight="1">
      <c r="B38" s="175"/>
      <c r="C38" s="175"/>
      <c r="D38" s="167"/>
      <c r="E38" s="167"/>
      <c r="F38" s="167"/>
      <c r="G38" s="208"/>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row>
    <row r="39" spans="2:30" s="165" customFormat="1" ht="16.5" customHeight="1">
      <c r="B39" s="175"/>
      <c r="C39" s="175"/>
      <c r="D39" s="167"/>
      <c r="E39" s="167"/>
      <c r="F39" s="167"/>
      <c r="G39" s="208"/>
      <c r="H39" s="208"/>
      <c r="I39" s="208"/>
      <c r="J39" s="208"/>
      <c r="K39" s="208"/>
      <c r="L39" s="208"/>
      <c r="M39" s="208"/>
      <c r="N39" s="208"/>
      <c r="O39" s="208"/>
      <c r="P39" s="208"/>
      <c r="Q39" s="208"/>
      <c r="R39" s="208"/>
      <c r="S39" s="208"/>
      <c r="T39" s="208"/>
      <c r="U39" s="208"/>
      <c r="V39" s="208"/>
      <c r="W39" s="208"/>
      <c r="X39" s="208"/>
      <c r="Y39" s="208"/>
      <c r="Z39" s="208"/>
      <c r="AA39" s="208"/>
      <c r="AB39" s="208"/>
      <c r="AC39" s="208"/>
      <c r="AD39" s="208"/>
    </row>
    <row r="40" spans="2:30" s="165" customFormat="1" ht="16.5" customHeight="1">
      <c r="B40" s="175"/>
      <c r="C40" s="175"/>
      <c r="D40" s="167"/>
      <c r="E40" s="167"/>
      <c r="F40" s="167"/>
      <c r="G40" s="208"/>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row>
    <row r="41" spans="2:30" s="165" customFormat="1" ht="16.5" customHeight="1">
      <c r="B41" s="175"/>
      <c r="C41" s="175"/>
      <c r="D41" s="167"/>
      <c r="E41" s="167"/>
      <c r="F41" s="167"/>
      <c r="G41" s="208"/>
      <c r="H41" s="208"/>
      <c r="I41" s="208"/>
      <c r="J41" s="208"/>
      <c r="K41" s="208"/>
      <c r="L41" s="208"/>
      <c r="M41" s="208"/>
      <c r="N41" s="208"/>
      <c r="O41" s="208"/>
      <c r="P41" s="208"/>
      <c r="Q41" s="208"/>
      <c r="R41" s="208"/>
      <c r="S41" s="208"/>
      <c r="T41" s="208"/>
      <c r="U41" s="208"/>
      <c r="V41" s="208"/>
      <c r="W41" s="208"/>
      <c r="X41" s="208"/>
      <c r="Y41" s="208"/>
      <c r="Z41" s="208"/>
      <c r="AA41" s="208"/>
      <c r="AB41" s="208"/>
      <c r="AC41" s="208"/>
      <c r="AD41" s="208"/>
    </row>
    <row r="42" spans="2:30" s="165" customFormat="1" ht="16.5" customHeight="1">
      <c r="B42" s="175"/>
      <c r="C42" s="175"/>
      <c r="D42" s="167"/>
      <c r="E42" s="167"/>
      <c r="F42" s="167"/>
      <c r="G42" s="208"/>
      <c r="H42" s="208"/>
      <c r="I42" s="208"/>
      <c r="J42" s="208"/>
      <c r="K42" s="208"/>
      <c r="L42" s="208"/>
      <c r="M42" s="208"/>
      <c r="N42" s="208"/>
      <c r="O42" s="208"/>
      <c r="P42" s="208"/>
      <c r="Q42" s="208"/>
      <c r="R42" s="208"/>
      <c r="S42" s="208"/>
      <c r="T42" s="208"/>
      <c r="U42" s="208"/>
      <c r="V42" s="208"/>
      <c r="W42" s="208"/>
      <c r="X42" s="208"/>
      <c r="Y42" s="208"/>
      <c r="Z42" s="208"/>
      <c r="AA42" s="208"/>
      <c r="AB42" s="208"/>
      <c r="AC42" s="208"/>
      <c r="AD42" s="208"/>
    </row>
    <row r="43" spans="2:30" s="165" customFormat="1" ht="16.5" customHeight="1">
      <c r="B43" s="175"/>
      <c r="C43" s="175"/>
      <c r="D43" s="167"/>
      <c r="E43" s="167"/>
      <c r="F43" s="167"/>
      <c r="G43" s="208"/>
      <c r="H43" s="208"/>
      <c r="I43" s="208"/>
      <c r="J43" s="208"/>
      <c r="K43" s="208"/>
      <c r="L43" s="208"/>
      <c r="M43" s="208"/>
      <c r="N43" s="208"/>
      <c r="O43" s="208"/>
      <c r="P43" s="208"/>
      <c r="Q43" s="208"/>
      <c r="R43" s="208"/>
      <c r="S43" s="208"/>
      <c r="T43" s="208"/>
      <c r="U43" s="208"/>
      <c r="V43" s="208"/>
      <c r="W43" s="208"/>
      <c r="X43" s="208"/>
      <c r="Y43" s="208"/>
      <c r="Z43" s="208"/>
      <c r="AA43" s="208"/>
      <c r="AB43" s="208"/>
      <c r="AC43" s="208"/>
      <c r="AD43" s="208"/>
    </row>
    <row r="44" spans="2:30" s="165" customFormat="1" ht="16.5" customHeight="1">
      <c r="B44" s="175"/>
      <c r="C44" s="175"/>
      <c r="D44" s="167"/>
      <c r="E44" s="167"/>
      <c r="F44" s="167"/>
      <c r="G44" s="208"/>
      <c r="H44" s="208"/>
      <c r="I44" s="208"/>
      <c r="J44" s="208"/>
      <c r="K44" s="208"/>
      <c r="L44" s="208"/>
      <c r="M44" s="208"/>
      <c r="N44" s="208"/>
      <c r="O44" s="208"/>
      <c r="P44" s="208"/>
      <c r="Q44" s="208"/>
      <c r="R44" s="208"/>
      <c r="S44" s="208"/>
      <c r="T44" s="208"/>
      <c r="U44" s="208"/>
      <c r="V44" s="208"/>
      <c r="W44" s="208"/>
      <c r="X44" s="208"/>
      <c r="Y44" s="208"/>
      <c r="Z44" s="208"/>
      <c r="AA44" s="208"/>
      <c r="AB44" s="208"/>
      <c r="AC44" s="208"/>
      <c r="AD44" s="208"/>
    </row>
    <row r="45" spans="2:30" s="165" customFormat="1" ht="16.5" customHeight="1">
      <c r="B45" s="175"/>
      <c r="C45" s="175"/>
      <c r="D45" s="167"/>
      <c r="E45" s="167"/>
      <c r="F45" s="167"/>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row>
    <row r="46" spans="2:30" s="165" customFormat="1" ht="16.5" customHeight="1">
      <c r="B46" s="175"/>
      <c r="C46" s="175"/>
      <c r="D46" s="167"/>
      <c r="E46" s="167"/>
      <c r="F46" s="167"/>
      <c r="G46" s="208"/>
      <c r="H46" s="208"/>
      <c r="I46" s="208"/>
      <c r="J46" s="208"/>
      <c r="K46" s="208"/>
      <c r="L46" s="208"/>
      <c r="M46" s="208"/>
      <c r="N46" s="208"/>
      <c r="O46" s="208"/>
      <c r="P46" s="208"/>
      <c r="Q46" s="208"/>
      <c r="R46" s="208"/>
      <c r="S46" s="208"/>
      <c r="T46" s="208"/>
      <c r="U46" s="208"/>
      <c r="V46" s="208"/>
      <c r="W46" s="208"/>
      <c r="X46" s="208"/>
      <c r="Y46" s="208"/>
      <c r="Z46" s="208"/>
      <c r="AA46" s="208"/>
      <c r="AB46" s="208"/>
      <c r="AC46" s="208"/>
      <c r="AD46" s="208"/>
    </row>
    <row r="47" spans="2:30" s="165" customFormat="1" ht="16.5" customHeight="1">
      <c r="B47" s="175"/>
      <c r="C47" s="175"/>
      <c r="D47" s="167"/>
      <c r="E47" s="167"/>
      <c r="F47" s="167"/>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row>
    <row r="48" spans="2:30" s="165" customFormat="1" ht="16.5" customHeight="1">
      <c r="B48" s="175"/>
      <c r="C48" s="175"/>
      <c r="D48" s="167"/>
      <c r="E48" s="167"/>
      <c r="F48" s="167"/>
      <c r="G48" s="208"/>
      <c r="H48" s="208"/>
      <c r="I48" s="208"/>
      <c r="J48" s="208"/>
      <c r="K48" s="208"/>
      <c r="L48" s="208"/>
      <c r="M48" s="208"/>
      <c r="N48" s="208"/>
      <c r="O48" s="208"/>
      <c r="P48" s="208"/>
      <c r="Q48" s="208"/>
      <c r="R48" s="208"/>
      <c r="S48" s="208"/>
      <c r="T48" s="208"/>
      <c r="U48" s="208"/>
      <c r="V48" s="208"/>
      <c r="W48" s="208"/>
      <c r="X48" s="208"/>
      <c r="Y48" s="208"/>
      <c r="Z48" s="208"/>
      <c r="AA48" s="208"/>
      <c r="AB48" s="208"/>
      <c r="AC48" s="208"/>
    </row>
    <row r="49" spans="1:30" s="165" customFormat="1" ht="16.5" customHeight="1">
      <c r="B49" s="175"/>
      <c r="C49" s="175"/>
      <c r="D49" s="167"/>
      <c r="E49" s="167"/>
      <c r="F49" s="167"/>
      <c r="G49" s="208"/>
      <c r="H49" s="208"/>
      <c r="I49" s="208"/>
      <c r="J49" s="208"/>
      <c r="K49" s="208"/>
      <c r="L49" s="208"/>
      <c r="M49" s="208"/>
      <c r="N49" s="208"/>
      <c r="O49" s="208"/>
      <c r="P49" s="208"/>
      <c r="Q49" s="208"/>
      <c r="R49" s="208"/>
      <c r="S49" s="208"/>
      <c r="T49" s="208"/>
      <c r="U49" s="208"/>
      <c r="V49" s="208"/>
      <c r="W49" s="208"/>
      <c r="X49" s="208"/>
      <c r="Y49" s="208"/>
      <c r="Z49" s="208"/>
      <c r="AA49" s="208"/>
      <c r="AB49" s="208"/>
      <c r="AC49" s="208"/>
    </row>
    <row r="50" spans="1:30" s="165" customFormat="1" ht="16.5" customHeight="1">
      <c r="B50" s="175"/>
      <c r="C50" s="175"/>
      <c r="D50" s="167"/>
      <c r="E50" s="167"/>
      <c r="F50" s="167"/>
      <c r="G50" s="208"/>
      <c r="H50" s="208"/>
      <c r="I50" s="208"/>
      <c r="J50" s="208"/>
      <c r="K50" s="208"/>
      <c r="L50" s="208"/>
      <c r="M50" s="208"/>
      <c r="N50" s="208"/>
      <c r="O50" s="208"/>
      <c r="P50" s="208"/>
      <c r="Q50" s="208"/>
      <c r="R50" s="208"/>
      <c r="S50" s="208"/>
      <c r="T50" s="208"/>
      <c r="U50" s="208"/>
      <c r="V50" s="208"/>
      <c r="W50" s="208"/>
      <c r="X50" s="208"/>
      <c r="Y50" s="208"/>
      <c r="Z50" s="208"/>
      <c r="AA50" s="208"/>
      <c r="AB50" s="208"/>
      <c r="AC50" s="208"/>
    </row>
    <row r="51" spans="1:30" s="165" customFormat="1" ht="16.5" customHeight="1">
      <c r="B51" s="177"/>
      <c r="C51" s="175"/>
      <c r="D51" s="167"/>
      <c r="E51" s="167"/>
      <c r="F51" s="167"/>
      <c r="G51" s="208"/>
      <c r="H51" s="208"/>
      <c r="I51" s="208"/>
      <c r="J51" s="208"/>
      <c r="K51" s="208"/>
      <c r="L51" s="208"/>
      <c r="M51" s="208"/>
      <c r="N51" s="208"/>
      <c r="O51" s="208"/>
      <c r="P51" s="208"/>
      <c r="Q51" s="208"/>
      <c r="R51" s="208"/>
      <c r="S51" s="208"/>
      <c r="T51" s="208"/>
      <c r="U51" s="208"/>
      <c r="V51" s="208"/>
      <c r="W51" s="208"/>
      <c r="X51" s="208"/>
      <c r="Y51" s="208"/>
      <c r="Z51" s="208"/>
      <c r="AA51" s="208"/>
      <c r="AB51" s="208"/>
      <c r="AC51" s="208"/>
    </row>
    <row r="52" spans="1:30" s="165" customFormat="1" ht="16.5" customHeight="1">
      <c r="B52" s="177"/>
      <c r="C52" s="175"/>
      <c r="D52" s="167"/>
      <c r="E52" s="167"/>
      <c r="F52" s="167"/>
      <c r="G52" s="208"/>
      <c r="H52" s="208"/>
      <c r="I52" s="208"/>
      <c r="J52" s="208"/>
      <c r="K52" s="208"/>
      <c r="L52" s="208"/>
      <c r="M52" s="208"/>
      <c r="N52" s="208"/>
      <c r="O52" s="208"/>
      <c r="P52" s="208"/>
      <c r="Q52" s="208"/>
      <c r="R52" s="208"/>
      <c r="S52" s="208"/>
      <c r="T52" s="208"/>
      <c r="U52" s="208"/>
      <c r="V52" s="208"/>
      <c r="W52" s="208"/>
      <c r="X52" s="208"/>
      <c r="Y52" s="208"/>
      <c r="Z52" s="208"/>
      <c r="AA52" s="208"/>
      <c r="AB52" s="208"/>
      <c r="AC52" s="208"/>
    </row>
    <row r="53" spans="1:30" s="165" customFormat="1" ht="16.5" customHeight="1">
      <c r="B53" s="177"/>
      <c r="C53" s="175"/>
      <c r="D53" s="167"/>
      <c r="E53" s="167"/>
      <c r="F53" s="167"/>
      <c r="G53" s="208"/>
      <c r="H53" s="208"/>
      <c r="I53" s="208"/>
      <c r="J53" s="208"/>
      <c r="K53" s="208"/>
      <c r="L53" s="208"/>
      <c r="M53" s="208"/>
      <c r="N53" s="208"/>
      <c r="O53" s="208"/>
      <c r="P53" s="208"/>
      <c r="Q53" s="208"/>
      <c r="R53" s="208"/>
      <c r="S53" s="208"/>
      <c r="T53" s="208"/>
      <c r="U53" s="208"/>
      <c r="V53" s="208"/>
      <c r="W53" s="208"/>
      <c r="X53" s="208"/>
      <c r="Y53" s="208"/>
      <c r="Z53" s="208"/>
      <c r="AA53" s="208"/>
      <c r="AB53" s="208"/>
      <c r="AC53" s="208"/>
    </row>
    <row r="54" spans="1:30" s="165" customFormat="1" ht="16.5" customHeight="1">
      <c r="B54" s="177"/>
      <c r="C54" s="175"/>
      <c r="D54" s="167"/>
      <c r="E54" s="167"/>
      <c r="F54" s="167"/>
      <c r="G54" s="208"/>
      <c r="H54" s="208"/>
      <c r="I54" s="208"/>
      <c r="J54" s="208"/>
      <c r="K54" s="208"/>
      <c r="L54" s="208"/>
      <c r="M54" s="208"/>
      <c r="N54" s="208"/>
      <c r="O54" s="208"/>
      <c r="P54" s="208"/>
      <c r="Q54" s="208"/>
      <c r="R54" s="208"/>
      <c r="S54" s="208"/>
      <c r="T54" s="208"/>
      <c r="U54" s="208"/>
      <c r="V54" s="208"/>
      <c r="W54" s="208"/>
      <c r="X54" s="208"/>
      <c r="Y54" s="208"/>
      <c r="Z54" s="208"/>
      <c r="AA54" s="208"/>
      <c r="AB54" s="208"/>
      <c r="AC54" s="208"/>
    </row>
    <row r="55" spans="1:30" s="165" customFormat="1" ht="16.5" customHeight="1">
      <c r="B55" s="178"/>
      <c r="C55" s="178"/>
      <c r="D55" s="167"/>
      <c r="E55" s="167"/>
      <c r="F55" s="167"/>
      <c r="G55" s="208"/>
      <c r="H55" s="208"/>
      <c r="I55" s="208"/>
      <c r="J55" s="208"/>
      <c r="K55" s="208"/>
      <c r="L55" s="208"/>
      <c r="M55" s="208"/>
      <c r="N55" s="208"/>
      <c r="O55" s="208"/>
      <c r="P55" s="208"/>
      <c r="Q55" s="208"/>
      <c r="R55" s="208"/>
      <c r="S55" s="208"/>
      <c r="T55" s="208"/>
      <c r="U55" s="208"/>
      <c r="V55" s="208"/>
      <c r="W55" s="208"/>
      <c r="X55" s="208"/>
      <c r="Y55" s="208"/>
      <c r="Z55" s="208"/>
      <c r="AA55" s="208"/>
      <c r="AB55" s="208"/>
      <c r="AC55" s="208"/>
    </row>
    <row r="56" spans="1:30" s="165" customFormat="1" ht="16.5" customHeight="1">
      <c r="B56" s="178"/>
      <c r="C56" s="178"/>
      <c r="D56" s="167"/>
      <c r="E56" s="167"/>
      <c r="F56" s="167"/>
      <c r="G56" s="208"/>
      <c r="H56" s="208"/>
      <c r="I56" s="208"/>
      <c r="J56" s="208"/>
      <c r="K56" s="208"/>
      <c r="L56" s="208"/>
      <c r="M56" s="208"/>
      <c r="N56" s="208"/>
      <c r="O56" s="208"/>
      <c r="P56" s="208"/>
      <c r="Q56" s="208"/>
      <c r="R56" s="208"/>
      <c r="S56" s="208"/>
      <c r="T56" s="208"/>
      <c r="U56" s="208"/>
      <c r="V56" s="208"/>
      <c r="W56" s="208"/>
      <c r="X56" s="208"/>
      <c r="Y56" s="208"/>
      <c r="Z56" s="208"/>
      <c r="AA56" s="208"/>
      <c r="AB56" s="208"/>
      <c r="AC56" s="208"/>
      <c r="AD56" s="208"/>
    </row>
    <row r="57" spans="1:30" s="165" customFormat="1" ht="10.5" customHeight="1">
      <c r="B57" s="178"/>
      <c r="C57" s="178"/>
      <c r="D57" s="167"/>
      <c r="E57" s="167"/>
      <c r="F57" s="167"/>
      <c r="G57" s="208"/>
      <c r="H57" s="208"/>
      <c r="I57" s="208"/>
      <c r="J57" s="208"/>
      <c r="K57" s="208"/>
      <c r="L57" s="208"/>
      <c r="M57" s="208"/>
      <c r="N57" s="208"/>
      <c r="O57" s="208"/>
      <c r="P57" s="208"/>
      <c r="Q57" s="208"/>
      <c r="R57" s="208"/>
      <c r="S57" s="208"/>
      <c r="T57" s="208"/>
      <c r="U57" s="208"/>
      <c r="V57" s="208"/>
      <c r="W57" s="208"/>
      <c r="X57" s="208"/>
      <c r="Y57" s="208"/>
      <c r="Z57" s="208"/>
      <c r="AA57" s="208"/>
      <c r="AB57" s="208"/>
      <c r="AC57" s="208"/>
      <c r="AD57" s="208"/>
    </row>
    <row r="58" spans="1:30" s="165" customFormat="1" ht="16.5" customHeight="1">
      <c r="B58" s="178"/>
      <c r="C58" s="178"/>
      <c r="D58" s="167"/>
      <c r="E58" s="167"/>
      <c r="F58" s="167"/>
    </row>
    <row r="59" spans="1:30" s="165" customFormat="1" ht="16.5" customHeight="1">
      <c r="B59" s="175"/>
      <c r="C59" s="175"/>
      <c r="D59" s="179"/>
      <c r="E59" s="179"/>
      <c r="F59" s="179"/>
    </row>
    <row r="60" spans="1:30" s="175" customFormat="1" ht="16.5" customHeight="1">
      <c r="A60" s="165"/>
      <c r="B60" s="178"/>
      <c r="C60" s="178"/>
      <c r="D60" s="167"/>
      <c r="E60" s="167"/>
      <c r="F60" s="167"/>
    </row>
    <row r="61" spans="1:30" s="165" customFormat="1" ht="16.5" hidden="1" customHeight="1">
      <c r="A61" s="175"/>
      <c r="B61" s="178"/>
      <c r="C61" s="178"/>
      <c r="D61" s="167"/>
      <c r="E61" s="167"/>
      <c r="F61" s="167"/>
    </row>
    <row r="62" spans="1:30" s="165" customFormat="1" ht="10.5" customHeight="1">
      <c r="B62" s="178"/>
      <c r="C62" s="178"/>
      <c r="D62" s="167"/>
      <c r="E62" s="167"/>
      <c r="F62" s="167"/>
    </row>
    <row r="63" spans="1:30" s="165" customFormat="1" ht="16.5" customHeight="1">
      <c r="B63" s="178"/>
      <c r="C63" s="178"/>
      <c r="D63" s="167"/>
      <c r="E63" s="167"/>
      <c r="F63" s="167"/>
    </row>
    <row r="64" spans="1:30" s="165" customFormat="1" ht="16.5" customHeight="1">
      <c r="B64" s="175"/>
      <c r="C64" s="175"/>
      <c r="D64" s="179"/>
      <c r="E64" s="179"/>
      <c r="F64" s="179"/>
    </row>
    <row r="65" spans="1:11" s="175" customFormat="1" ht="16.5" customHeight="1">
      <c r="A65" s="165"/>
      <c r="B65" s="178"/>
      <c r="C65" s="178"/>
      <c r="D65" s="167"/>
      <c r="E65" s="167"/>
      <c r="F65" s="167"/>
    </row>
    <row r="66" spans="1:11" s="165" customFormat="1" ht="10.5" customHeight="1">
      <c r="A66" s="175"/>
      <c r="B66" s="178"/>
      <c r="C66" s="178"/>
      <c r="D66" s="167"/>
      <c r="E66" s="167"/>
      <c r="F66" s="167"/>
    </row>
    <row r="67" spans="1:11" s="165" customFormat="1" ht="16.5" customHeight="1">
      <c r="B67" s="178"/>
      <c r="C67" s="178"/>
      <c r="D67" s="167"/>
      <c r="E67" s="167"/>
      <c r="F67" s="167"/>
    </row>
    <row r="68" spans="1:11" s="165" customFormat="1" ht="16.5" customHeight="1">
      <c r="B68" s="175"/>
      <c r="C68" s="175"/>
      <c r="D68" s="179"/>
      <c r="E68" s="179"/>
      <c r="F68" s="179"/>
    </row>
    <row r="69" spans="1:11" s="175" customFormat="1" ht="16.5" customHeight="1">
      <c r="A69" s="165"/>
      <c r="B69" s="166"/>
      <c r="C69" s="166"/>
      <c r="D69" s="169"/>
      <c r="E69" s="169"/>
      <c r="F69" s="169"/>
    </row>
    <row r="70" spans="1:11" s="165" customFormat="1" ht="16.5" customHeight="1">
      <c r="A70" s="175"/>
      <c r="B70" s="166"/>
      <c r="C70" s="166"/>
      <c r="D70" s="169"/>
      <c r="E70" s="169"/>
      <c r="F70" s="169"/>
      <c r="G70" s="209"/>
      <c r="H70" s="206"/>
      <c r="I70" s="207"/>
      <c r="J70" s="207"/>
      <c r="K70" s="207"/>
    </row>
    <row r="71" spans="1:11" s="165" customFormat="1" ht="16.5" customHeight="1">
      <c r="B71" s="166"/>
      <c r="C71" s="166"/>
      <c r="D71" s="169"/>
      <c r="E71" s="169"/>
      <c r="F71" s="169"/>
      <c r="G71" s="209"/>
      <c r="H71" s="206"/>
      <c r="I71" s="207"/>
      <c r="J71" s="207"/>
      <c r="K71" s="207"/>
    </row>
    <row r="72" spans="1:11" s="165" customFormat="1" ht="16.5" customHeight="1">
      <c r="B72" s="166"/>
      <c r="C72" s="166"/>
      <c r="D72" s="169"/>
      <c r="E72" s="169"/>
      <c r="F72" s="169"/>
      <c r="G72" s="209"/>
      <c r="H72" s="206"/>
      <c r="I72" s="207"/>
      <c r="J72" s="207"/>
      <c r="K72" s="207"/>
    </row>
    <row r="73" spans="1:11" s="165" customFormat="1" ht="16.5" customHeight="1">
      <c r="B73" s="166"/>
      <c r="C73" s="166"/>
      <c r="D73" s="169"/>
      <c r="E73" s="169"/>
      <c r="F73" s="169"/>
      <c r="G73" s="209"/>
      <c r="H73" s="206"/>
      <c r="I73" s="207"/>
      <c r="J73" s="207"/>
      <c r="K73" s="207"/>
    </row>
    <row r="74" spans="1:11" s="165" customFormat="1" ht="16.5" customHeight="1">
      <c r="B74" s="166"/>
      <c r="C74" s="166"/>
      <c r="D74" s="169"/>
      <c r="E74" s="169"/>
      <c r="F74" s="169"/>
      <c r="G74" s="209"/>
      <c r="H74" s="206"/>
      <c r="I74" s="207"/>
      <c r="J74" s="207"/>
      <c r="K74" s="207"/>
    </row>
    <row r="75" spans="1:11" s="165" customFormat="1" ht="16.5" customHeight="1">
      <c r="B75" s="166"/>
      <c r="C75" s="166"/>
      <c r="D75" s="169"/>
      <c r="E75" s="169"/>
      <c r="F75" s="169"/>
      <c r="G75" s="209"/>
      <c r="H75" s="206"/>
      <c r="I75" s="207"/>
      <c r="J75" s="207"/>
      <c r="K75" s="207"/>
    </row>
    <row r="76" spans="1:11" s="165" customFormat="1" ht="16.5" customHeight="1">
      <c r="B76" s="166"/>
      <c r="C76" s="166"/>
      <c r="D76" s="169"/>
      <c r="E76" s="169"/>
      <c r="F76" s="169"/>
      <c r="G76" s="209"/>
      <c r="H76" s="206"/>
      <c r="I76" s="207"/>
      <c r="J76" s="207"/>
      <c r="K76" s="207"/>
    </row>
    <row r="77" spans="1:11" s="165" customFormat="1" ht="16.5" customHeight="1">
      <c r="B77" s="166"/>
      <c r="C77" s="166"/>
      <c r="D77" s="169"/>
      <c r="E77" s="169"/>
      <c r="F77" s="169"/>
      <c r="G77" s="209"/>
      <c r="H77" s="206"/>
      <c r="I77" s="207"/>
      <c r="J77" s="207"/>
      <c r="K77" s="207"/>
    </row>
    <row r="78" spans="1:11" s="165" customFormat="1" ht="16.5" customHeight="1">
      <c r="B78" s="166"/>
      <c r="C78" s="166"/>
      <c r="D78" s="169"/>
      <c r="E78" s="169"/>
      <c r="F78" s="169"/>
      <c r="G78" s="209"/>
      <c r="H78" s="206"/>
      <c r="I78" s="207"/>
      <c r="J78" s="207"/>
      <c r="K78" s="207"/>
    </row>
    <row r="79" spans="1:11" s="165" customFormat="1" ht="16.5" customHeight="1">
      <c r="B79" s="166"/>
      <c r="C79" s="166"/>
      <c r="D79" s="169"/>
      <c r="E79" s="169"/>
      <c r="F79" s="169"/>
      <c r="G79" s="209"/>
      <c r="H79" s="206"/>
      <c r="I79" s="207"/>
      <c r="J79" s="207"/>
      <c r="K79" s="207"/>
    </row>
    <row r="80" spans="1:11" s="165" customFormat="1" ht="16.5" customHeight="1">
      <c r="B80" s="166"/>
      <c r="C80" s="166"/>
      <c r="D80" s="169"/>
      <c r="E80" s="169"/>
      <c r="F80" s="169"/>
      <c r="G80" s="209"/>
      <c r="H80" s="206"/>
      <c r="I80" s="207"/>
      <c r="J80" s="207"/>
      <c r="K80" s="207"/>
    </row>
    <row r="81" spans="2:11" s="165" customFormat="1" ht="16.5" customHeight="1">
      <c r="B81" s="166"/>
      <c r="C81" s="166"/>
      <c r="D81" s="169"/>
      <c r="E81" s="169"/>
      <c r="F81" s="169"/>
      <c r="G81" s="209"/>
      <c r="H81" s="206"/>
      <c r="I81" s="207"/>
      <c r="J81" s="207"/>
      <c r="K81" s="207"/>
    </row>
    <row r="82" spans="2:11" s="165" customFormat="1" ht="16.5" customHeight="1">
      <c r="B82" s="166"/>
      <c r="C82" s="166"/>
      <c r="D82" s="169"/>
      <c r="E82" s="169"/>
      <c r="F82" s="169"/>
      <c r="G82" s="209"/>
      <c r="H82" s="206"/>
      <c r="I82" s="207"/>
      <c r="J82" s="207"/>
      <c r="K82" s="207"/>
    </row>
    <row r="83" spans="2:11" s="165" customFormat="1" ht="16.5" customHeight="1">
      <c r="B83" s="166"/>
      <c r="C83" s="166"/>
      <c r="D83" s="169"/>
      <c r="E83" s="169"/>
      <c r="F83" s="169"/>
      <c r="G83" s="209"/>
      <c r="H83" s="206"/>
      <c r="I83" s="207"/>
      <c r="J83" s="207"/>
      <c r="K83" s="207"/>
    </row>
    <row r="84" spans="2:11" s="165" customFormat="1" ht="16.5" customHeight="1">
      <c r="B84" s="166"/>
      <c r="C84" s="166"/>
      <c r="D84" s="169"/>
      <c r="E84" s="169"/>
      <c r="F84" s="169"/>
      <c r="G84" s="209"/>
      <c r="H84" s="206"/>
      <c r="I84" s="207"/>
      <c r="J84" s="207"/>
      <c r="K84" s="207"/>
    </row>
    <row r="85" spans="2:11" s="165" customFormat="1" ht="16.5" customHeight="1">
      <c r="B85" s="166"/>
      <c r="C85" s="166"/>
      <c r="D85" s="169"/>
      <c r="E85" s="169"/>
      <c r="F85" s="169"/>
      <c r="G85" s="209"/>
      <c r="H85" s="206"/>
      <c r="I85" s="207"/>
      <c r="J85" s="207"/>
      <c r="K85" s="207"/>
    </row>
    <row r="86" spans="2:11" s="165" customFormat="1" ht="16.5" customHeight="1">
      <c r="B86" s="166"/>
      <c r="C86" s="166"/>
      <c r="D86" s="169"/>
      <c r="E86" s="169"/>
      <c r="F86" s="169"/>
      <c r="G86" s="209"/>
      <c r="H86" s="206"/>
      <c r="I86" s="207"/>
      <c r="J86" s="207"/>
      <c r="K86" s="207"/>
    </row>
    <row r="87" spans="2:11" s="165" customFormat="1" ht="16.5" customHeight="1">
      <c r="B87" s="166"/>
      <c r="C87" s="166"/>
      <c r="D87" s="169"/>
      <c r="E87" s="169"/>
      <c r="F87" s="169"/>
      <c r="G87" s="209"/>
      <c r="H87" s="206"/>
      <c r="I87" s="207"/>
      <c r="J87" s="207"/>
      <c r="K87" s="207"/>
    </row>
    <row r="88" spans="2:11" s="165" customFormat="1" ht="16.5" customHeight="1">
      <c r="B88" s="166"/>
      <c r="C88" s="166"/>
      <c r="D88" s="169"/>
      <c r="E88" s="169"/>
      <c r="F88" s="169"/>
      <c r="G88" s="209"/>
      <c r="H88" s="206"/>
      <c r="I88" s="207"/>
      <c r="J88" s="207"/>
      <c r="K88" s="207"/>
    </row>
    <row r="89" spans="2:11" s="165" customFormat="1" ht="16.5" customHeight="1">
      <c r="B89" s="166"/>
      <c r="C89" s="166"/>
      <c r="D89" s="169"/>
      <c r="E89" s="169"/>
      <c r="F89" s="169"/>
      <c r="G89" s="209"/>
      <c r="H89" s="206"/>
      <c r="I89" s="207"/>
      <c r="J89" s="207"/>
      <c r="K89" s="207"/>
    </row>
    <row r="90" spans="2:11" s="165" customFormat="1" ht="16.5" customHeight="1">
      <c r="B90" s="166"/>
      <c r="C90" s="166"/>
      <c r="D90" s="169"/>
      <c r="E90" s="169"/>
      <c r="F90" s="169"/>
      <c r="G90" s="209"/>
      <c r="H90" s="206"/>
      <c r="I90" s="207"/>
      <c r="J90" s="207"/>
      <c r="K90" s="207"/>
    </row>
    <row r="91" spans="2:11" s="165" customFormat="1" ht="16.5" customHeight="1">
      <c r="B91" s="166"/>
      <c r="C91" s="166"/>
      <c r="D91" s="169"/>
      <c r="E91" s="169"/>
      <c r="F91" s="169"/>
      <c r="G91" s="209"/>
      <c r="H91" s="206"/>
      <c r="I91" s="207"/>
      <c r="J91" s="207"/>
      <c r="K91" s="207"/>
    </row>
    <row r="92" spans="2:11" s="165" customFormat="1" ht="16.5" customHeight="1">
      <c r="B92" s="166"/>
      <c r="C92" s="166"/>
      <c r="D92" s="169"/>
      <c r="E92" s="169"/>
      <c r="F92" s="169"/>
      <c r="G92" s="209"/>
      <c r="H92" s="206"/>
      <c r="I92" s="207"/>
      <c r="J92" s="207"/>
      <c r="K92" s="207"/>
    </row>
    <row r="93" spans="2:11" s="165" customFormat="1" ht="16.5" customHeight="1">
      <c r="B93" s="166"/>
      <c r="C93" s="166"/>
      <c r="D93" s="169"/>
      <c r="E93" s="169"/>
      <c r="F93" s="169"/>
      <c r="G93" s="209"/>
      <c r="H93" s="206"/>
      <c r="I93" s="207"/>
      <c r="J93" s="207"/>
      <c r="K93" s="207"/>
    </row>
    <row r="94" spans="2:11" s="165" customFormat="1" ht="16.5" customHeight="1">
      <c r="B94" s="166"/>
      <c r="C94" s="166"/>
      <c r="D94" s="169"/>
      <c r="E94" s="169"/>
      <c r="F94" s="169"/>
      <c r="G94" s="209"/>
      <c r="H94" s="206"/>
      <c r="I94" s="207"/>
      <c r="J94" s="207"/>
      <c r="K94" s="207"/>
    </row>
    <row r="95" spans="2:11" s="165" customFormat="1" ht="16.5" customHeight="1">
      <c r="B95" s="166"/>
      <c r="C95" s="166"/>
      <c r="D95" s="169"/>
      <c r="E95" s="169"/>
      <c r="F95" s="169"/>
      <c r="G95" s="209"/>
      <c r="H95" s="206"/>
      <c r="I95" s="207"/>
      <c r="J95" s="207"/>
      <c r="K95" s="207"/>
    </row>
    <row r="96" spans="2:11" s="165" customFormat="1" ht="16.5" customHeight="1">
      <c r="B96" s="166"/>
      <c r="C96" s="166"/>
      <c r="D96" s="169"/>
      <c r="E96" s="169"/>
      <c r="F96" s="169"/>
      <c r="G96" s="209"/>
      <c r="H96" s="206"/>
      <c r="I96" s="207"/>
      <c r="J96" s="207"/>
      <c r="K96" s="207"/>
    </row>
    <row r="97" spans="2:11" s="165" customFormat="1" ht="16.5" customHeight="1">
      <c r="B97" s="166"/>
      <c r="C97" s="166"/>
      <c r="D97" s="169"/>
      <c r="E97" s="169"/>
      <c r="F97" s="169"/>
      <c r="G97" s="209"/>
      <c r="H97" s="206"/>
      <c r="I97" s="207"/>
      <c r="J97" s="207"/>
      <c r="K97" s="207"/>
    </row>
    <row r="98" spans="2:11" s="165" customFormat="1" ht="16.5" customHeight="1">
      <c r="B98" s="166"/>
      <c r="C98" s="166"/>
      <c r="D98" s="169"/>
      <c r="E98" s="169"/>
      <c r="F98" s="169"/>
      <c r="G98" s="209"/>
      <c r="H98" s="206"/>
      <c r="I98" s="207"/>
      <c r="J98" s="207"/>
      <c r="K98" s="207"/>
    </row>
    <row r="99" spans="2:11" s="165" customFormat="1" ht="16.5" customHeight="1">
      <c r="B99" s="166"/>
      <c r="C99" s="166"/>
      <c r="D99" s="169"/>
      <c r="E99" s="169"/>
      <c r="F99" s="169"/>
      <c r="G99" s="209"/>
      <c r="H99" s="206"/>
      <c r="I99" s="207"/>
      <c r="J99" s="207"/>
      <c r="K99" s="207"/>
    </row>
    <row r="100" spans="2:11" s="165" customFormat="1" ht="16.5" customHeight="1">
      <c r="B100" s="166"/>
      <c r="C100" s="166"/>
      <c r="D100" s="169"/>
      <c r="E100" s="169"/>
      <c r="F100" s="169"/>
      <c r="G100" s="209"/>
      <c r="H100" s="206"/>
      <c r="I100" s="207"/>
      <c r="J100" s="207"/>
      <c r="K100" s="207"/>
    </row>
    <row r="101" spans="2:11" ht="16.5" customHeight="1"/>
    <row r="102" spans="2:11" ht="16.5" customHeight="1"/>
    <row r="103" spans="2:11" ht="16.5" customHeight="1"/>
    <row r="104" spans="2:11" ht="16.5" customHeight="1"/>
    <row r="105" spans="2:11" ht="16.5" customHeight="1"/>
    <row r="106" spans="2:11" ht="16.5" customHeight="1"/>
    <row r="107" spans="2:11" ht="16.5" customHeight="1"/>
  </sheetData>
  <mergeCells count="15">
    <mergeCell ref="B3:C3"/>
    <mergeCell ref="B27:C27"/>
    <mergeCell ref="B4:C4"/>
    <mergeCell ref="B5:C5"/>
    <mergeCell ref="B6:C6"/>
    <mergeCell ref="B7:C7"/>
    <mergeCell ref="B8:C8"/>
    <mergeCell ref="B9:C9"/>
    <mergeCell ref="B10:C10"/>
    <mergeCell ref="B11:C11"/>
    <mergeCell ref="B12:C12"/>
    <mergeCell ref="B13:C13"/>
    <mergeCell ref="B14:C14"/>
    <mergeCell ref="B15:C15"/>
    <mergeCell ref="B16:C16"/>
  </mergeCells>
  <conditionalFormatting sqref="D31:F54 D4:F16">
    <cfRule type="cellIs" dxfId="0" priority="1" stopIfTrue="1" operator="greaterThan">
      <formula>0</formula>
    </cfRule>
  </conditionalFormatting>
  <printOptions horizontalCentered="1" gridLines="1"/>
  <pageMargins left="0.28999999999999998" right="0.23" top="0.91" bottom="0.21" header="0.5" footer="0.26"/>
  <pageSetup orientation="landscape" r:id="rId1"/>
  <headerFooter alignWithMargins="0">
    <oddHeader>&amp;LDPR Construction, Inc.
Job No.: 03-29529-00&amp;C&amp;"Arial,Bold"&amp;14TSRI MBB Modernization Project
 GC/ Labor Projection&amp;R&amp;T &amp;D</oddHeader>
  </headerFooter>
  <colBreaks count="1" manualBreakCount="1">
    <brk id="6" max="38"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W86"/>
  <sheetViews>
    <sheetView view="pageBreakPreview" zoomScale="115" zoomScaleNormal="125" zoomScaleSheetLayoutView="115" workbookViewId="0">
      <selection activeCell="D9" sqref="D9"/>
    </sheetView>
  </sheetViews>
  <sheetFormatPr defaultColWidth="8.85546875" defaultRowHeight="13.5"/>
  <cols>
    <col min="1" max="1" width="5.28515625" style="16" customWidth="1"/>
    <col min="2" max="2" width="3.42578125" style="16" customWidth="1"/>
    <col min="3" max="3" width="7" style="16" customWidth="1"/>
    <col min="4" max="4" width="36.42578125" style="16" customWidth="1"/>
    <col min="5" max="5" width="1.28515625" style="16" customWidth="1"/>
    <col min="6" max="6" width="8.7109375" style="17" customWidth="1"/>
    <col min="7" max="7" width="7.28515625" style="16" customWidth="1"/>
    <col min="8" max="8" width="10.85546875" style="16" bestFit="1" customWidth="1"/>
    <col min="9" max="9" width="10.28515625" style="16" bestFit="1" customWidth="1"/>
    <col min="10" max="10" width="11" style="16" bestFit="1" customWidth="1"/>
    <col min="11" max="11" width="6.42578125" style="16" customWidth="1"/>
    <col min="12" max="12" width="6.42578125" style="16" hidden="1" customWidth="1"/>
    <col min="13" max="13" width="14.28515625" style="17" bestFit="1" customWidth="1"/>
    <col min="14" max="14" width="24.42578125" style="18" customWidth="1"/>
    <col min="15" max="15" width="14.28515625" style="16" bestFit="1" customWidth="1"/>
    <col min="16" max="16" width="0" style="16" hidden="1" customWidth="1"/>
    <col min="17" max="17" width="33.42578125" style="16" hidden="1" customWidth="1"/>
    <col min="18" max="18" width="12.85546875" style="19" hidden="1" customWidth="1"/>
    <col min="19" max="20" width="14.28515625" style="19" hidden="1" customWidth="1"/>
    <col min="21" max="23" width="14.28515625" style="16" hidden="1" customWidth="1"/>
    <col min="24" max="16384" width="8.85546875" style="16"/>
  </cols>
  <sheetData>
    <row r="1" spans="2:23" ht="28.5" customHeight="1"/>
    <row r="2" spans="2:23" s="26" customFormat="1" ht="19.5">
      <c r="B2" s="20"/>
      <c r="C2" s="21"/>
      <c r="D2" s="21"/>
      <c r="E2" s="21"/>
      <c r="F2" s="22"/>
      <c r="G2" s="23" t="str">
        <f>D7</f>
        <v>Gene Theory</v>
      </c>
      <c r="H2" s="24"/>
      <c r="I2" s="22"/>
      <c r="J2" s="22"/>
      <c r="K2" s="22"/>
      <c r="L2" s="22"/>
      <c r="M2" s="22"/>
      <c r="N2" s="25"/>
      <c r="R2" s="27"/>
      <c r="S2" s="27"/>
      <c r="T2" s="27"/>
    </row>
    <row r="3" spans="2:23" s="26" customFormat="1" ht="15.75">
      <c r="B3" s="20"/>
      <c r="C3" s="21"/>
      <c r="D3" s="21"/>
      <c r="E3" s="21"/>
      <c r="F3" s="22"/>
      <c r="G3" s="128" t="str">
        <f>D8</f>
        <v>1450 Veterans Blvd.</v>
      </c>
      <c r="H3" s="24"/>
      <c r="I3" s="22"/>
      <c r="J3" s="22"/>
      <c r="K3" s="22"/>
      <c r="L3" s="22"/>
      <c r="M3" s="22"/>
      <c r="N3" s="25"/>
      <c r="R3" s="27"/>
      <c r="S3" s="27"/>
      <c r="T3" s="27"/>
    </row>
    <row r="4" spans="2:23" s="26" customFormat="1" ht="15.75">
      <c r="B4" s="20"/>
      <c r="C4" s="21"/>
      <c r="D4" s="21"/>
      <c r="E4" s="21"/>
      <c r="F4" s="22"/>
      <c r="G4" s="128"/>
      <c r="H4" s="24"/>
      <c r="I4" s="22"/>
      <c r="J4" s="22"/>
      <c r="K4" s="22"/>
      <c r="L4" s="22"/>
      <c r="M4" s="22"/>
      <c r="N4" s="25"/>
      <c r="R4" s="27"/>
      <c r="S4" s="27"/>
      <c r="T4" s="27"/>
    </row>
    <row r="5" spans="2:23" s="26" customFormat="1" ht="15.75">
      <c r="B5" s="20"/>
      <c r="C5" s="21"/>
      <c r="D5" s="21"/>
      <c r="E5" s="21"/>
      <c r="F5" s="22"/>
      <c r="G5" s="128" t="s">
        <v>21</v>
      </c>
      <c r="H5" s="24"/>
      <c r="I5" s="22"/>
      <c r="J5" s="22"/>
      <c r="K5" s="22"/>
      <c r="L5" s="22"/>
      <c r="M5" s="22"/>
      <c r="N5" s="25"/>
      <c r="R5" s="27"/>
      <c r="S5" s="27"/>
      <c r="T5" s="27"/>
    </row>
    <row r="6" spans="2:23" ht="16.5">
      <c r="B6" s="265"/>
      <c r="C6" s="265"/>
      <c r="D6" s="265"/>
      <c r="E6" s="265"/>
      <c r="F6" s="265"/>
      <c r="G6" s="265"/>
      <c r="H6" s="265"/>
      <c r="I6" s="265"/>
      <c r="J6" s="265"/>
      <c r="K6" s="265"/>
      <c r="L6" s="265"/>
      <c r="M6" s="265"/>
      <c r="N6" s="265"/>
    </row>
    <row r="7" spans="2:23">
      <c r="B7" s="29" t="s">
        <v>22</v>
      </c>
      <c r="C7" s="30"/>
      <c r="D7" s="130" t="s">
        <v>23</v>
      </c>
      <c r="E7" s="30"/>
      <c r="F7" s="31"/>
      <c r="G7" s="32"/>
      <c r="H7" s="33"/>
      <c r="I7" s="31"/>
      <c r="J7" s="31"/>
      <c r="K7" s="31"/>
      <c r="L7" s="31"/>
      <c r="M7" s="34" t="s">
        <v>24</v>
      </c>
      <c r="N7" s="35" t="s">
        <v>13</v>
      </c>
    </row>
    <row r="8" spans="2:23">
      <c r="B8" s="29" t="s">
        <v>25</v>
      </c>
      <c r="C8" s="30"/>
      <c r="D8" s="129" t="s">
        <v>26</v>
      </c>
      <c r="E8" s="30"/>
      <c r="F8" s="31"/>
      <c r="G8" s="32" t="s">
        <v>27</v>
      </c>
      <c r="H8" s="36" t="s">
        <v>28</v>
      </c>
      <c r="I8" s="31"/>
      <c r="J8" s="31"/>
      <c r="K8" s="31"/>
      <c r="L8" s="31"/>
      <c r="M8" s="34" t="s">
        <v>29</v>
      </c>
      <c r="N8" s="35" t="s">
        <v>30</v>
      </c>
    </row>
    <row r="9" spans="2:23">
      <c r="B9" s="29" t="s">
        <v>31</v>
      </c>
      <c r="C9" s="30"/>
      <c r="D9" s="129" t="s">
        <v>32</v>
      </c>
      <c r="E9" s="30"/>
      <c r="F9" s="31" t="s">
        <v>33</v>
      </c>
      <c r="G9" s="131"/>
      <c r="H9" s="132">
        <f>G9*4.33</f>
        <v>0</v>
      </c>
      <c r="I9" s="31"/>
      <c r="J9" s="31"/>
      <c r="K9" s="31"/>
      <c r="L9" s="31"/>
      <c r="M9" s="34" t="s">
        <v>34</v>
      </c>
      <c r="N9" s="180"/>
      <c r="R9" s="37"/>
    </row>
    <row r="10" spans="2:23">
      <c r="B10" s="29" t="s">
        <v>35</v>
      </c>
      <c r="C10" s="30"/>
      <c r="D10" s="129" t="s">
        <v>32</v>
      </c>
      <c r="E10" s="30"/>
      <c r="F10" s="31"/>
      <c r="G10" s="32"/>
      <c r="H10" s="33"/>
      <c r="I10" s="31"/>
      <c r="J10" s="31"/>
      <c r="K10" s="31"/>
      <c r="L10" s="31"/>
      <c r="M10" s="34" t="s">
        <v>36</v>
      </c>
      <c r="N10" s="35"/>
      <c r="R10" s="37"/>
    </row>
    <row r="11" spans="2:23">
      <c r="B11" s="29"/>
      <c r="C11" s="30"/>
      <c r="D11" s="38"/>
      <c r="E11" s="30"/>
      <c r="F11" s="39"/>
      <c r="G11" s="40"/>
      <c r="H11" s="41"/>
      <c r="I11" s="39"/>
      <c r="J11" s="31"/>
      <c r="K11" s="31"/>
      <c r="L11" s="31"/>
      <c r="M11" s="34"/>
      <c r="N11" s="35"/>
    </row>
    <row r="12" spans="2:23" s="106" customFormat="1">
      <c r="B12" s="42" t="s">
        <v>37</v>
      </c>
      <c r="C12" s="266"/>
      <c r="D12" s="266"/>
      <c r="E12" s="43"/>
      <c r="F12" s="44"/>
      <c r="G12" s="255"/>
      <c r="H12" s="45"/>
      <c r="I12" s="44"/>
      <c r="J12" s="44"/>
      <c r="K12" s="44"/>
      <c r="L12" s="44"/>
      <c r="M12" s="44"/>
      <c r="N12" s="46"/>
      <c r="R12" s="107"/>
      <c r="S12" s="108"/>
      <c r="T12" s="108"/>
    </row>
    <row r="13" spans="2:23" s="106" customFormat="1">
      <c r="B13" s="42" t="s">
        <v>38</v>
      </c>
      <c r="C13" s="47" t="s">
        <v>39</v>
      </c>
      <c r="D13" s="255"/>
      <c r="E13" s="255"/>
      <c r="F13" s="48" t="s">
        <v>40</v>
      </c>
      <c r="G13" s="255" t="s">
        <v>41</v>
      </c>
      <c r="H13" s="49" t="s">
        <v>42</v>
      </c>
      <c r="I13" s="48" t="s">
        <v>43</v>
      </c>
      <c r="J13" s="48" t="s">
        <v>44</v>
      </c>
      <c r="K13" s="48" t="s">
        <v>45</v>
      </c>
      <c r="L13" s="48" t="s">
        <v>46</v>
      </c>
      <c r="M13" s="48" t="s">
        <v>47</v>
      </c>
      <c r="N13" s="50" t="s">
        <v>48</v>
      </c>
      <c r="R13" s="107"/>
      <c r="S13" s="267"/>
      <c r="T13" s="267"/>
    </row>
    <row r="14" spans="2:23" s="109" customFormat="1">
      <c r="B14" s="51"/>
      <c r="C14" s="52"/>
      <c r="D14" s="53"/>
      <c r="E14" s="53"/>
      <c r="F14" s="54"/>
      <c r="G14" s="53"/>
      <c r="H14" s="55"/>
      <c r="I14" s="54"/>
      <c r="J14" s="54"/>
      <c r="K14" s="54"/>
      <c r="L14" s="54"/>
      <c r="M14" s="54"/>
      <c r="N14" s="56"/>
      <c r="R14" s="110"/>
      <c r="S14" s="111"/>
      <c r="T14" s="111"/>
    </row>
    <row r="15" spans="2:23" s="113" customFormat="1">
      <c r="B15" s="57" t="s">
        <v>49</v>
      </c>
      <c r="C15" s="58" t="s">
        <v>50</v>
      </c>
      <c r="D15" s="58"/>
      <c r="E15" s="58"/>
      <c r="F15" s="94"/>
      <c r="G15" s="28"/>
      <c r="H15" s="112"/>
      <c r="I15" s="94"/>
      <c r="J15" s="94"/>
      <c r="K15" s="94"/>
      <c r="L15" s="94"/>
      <c r="M15" s="94"/>
      <c r="N15" s="25"/>
      <c r="R15" s="114"/>
      <c r="S15" s="114"/>
      <c r="T15" s="114"/>
      <c r="U15" s="114"/>
      <c r="V15" s="114"/>
      <c r="W15" s="114"/>
    </row>
    <row r="16" spans="2:23">
      <c r="B16" s="59"/>
      <c r="C16" s="60" t="s">
        <v>51</v>
      </c>
      <c r="D16" s="61"/>
      <c r="E16" s="61"/>
      <c r="F16" s="62"/>
      <c r="G16" s="63"/>
      <c r="H16" s="64"/>
      <c r="I16" s="62"/>
      <c r="J16" s="62"/>
      <c r="K16" s="62"/>
      <c r="L16" s="62"/>
      <c r="M16" s="62"/>
      <c r="N16" s="65"/>
      <c r="Q16" s="66"/>
      <c r="R16" s="67"/>
      <c r="S16" s="67"/>
      <c r="T16" s="67"/>
      <c r="U16" s="66"/>
    </row>
    <row r="17" spans="2:21">
      <c r="B17" s="59"/>
      <c r="C17" s="60"/>
      <c r="D17" s="61" t="s">
        <v>52</v>
      </c>
      <c r="E17" s="61"/>
      <c r="F17" s="62">
        <f>$H$9</f>
        <v>0</v>
      </c>
      <c r="G17" s="63" t="s">
        <v>53</v>
      </c>
      <c r="H17" s="231">
        <v>0</v>
      </c>
      <c r="I17" s="72">
        <f t="shared" ref="I17:I25" si="0">F17 * H17</f>
        <v>0</v>
      </c>
      <c r="J17" s="62">
        <f t="shared" ref="J17:J25" si="1">I17</f>
        <v>0</v>
      </c>
      <c r="K17" s="73"/>
      <c r="L17" s="73">
        <v>4</v>
      </c>
      <c r="M17" s="62"/>
      <c r="N17" s="68"/>
      <c r="Q17" s="66"/>
      <c r="R17" s="67"/>
      <c r="S17" s="67"/>
      <c r="T17" s="67"/>
      <c r="U17" s="66"/>
    </row>
    <row r="18" spans="2:21">
      <c r="B18" s="59"/>
      <c r="C18" s="60"/>
      <c r="D18" s="68"/>
      <c r="E18" s="61"/>
      <c r="F18" s="62">
        <f t="shared" ref="F18:F25" si="2">$H$9</f>
        <v>0</v>
      </c>
      <c r="G18" s="70" t="s">
        <v>53</v>
      </c>
      <c r="H18" s="231">
        <v>0</v>
      </c>
      <c r="I18" s="72">
        <f t="shared" si="0"/>
        <v>0</v>
      </c>
      <c r="J18" s="62">
        <f t="shared" si="1"/>
        <v>0</v>
      </c>
      <c r="K18" s="73"/>
      <c r="L18" s="73">
        <f>K18*F18</f>
        <v>0</v>
      </c>
      <c r="M18" s="62"/>
      <c r="N18" s="68"/>
      <c r="Q18" s="66"/>
      <c r="R18" s="67"/>
      <c r="S18" s="67"/>
      <c r="T18" s="67"/>
      <c r="U18" s="66"/>
    </row>
    <row r="19" spans="2:21">
      <c r="B19" s="59"/>
      <c r="C19" s="60"/>
      <c r="D19" s="68"/>
      <c r="E19" s="61"/>
      <c r="F19" s="62">
        <f t="shared" si="2"/>
        <v>0</v>
      </c>
      <c r="G19" s="70" t="s">
        <v>53</v>
      </c>
      <c r="H19" s="231">
        <v>0</v>
      </c>
      <c r="I19" s="72">
        <f t="shared" si="0"/>
        <v>0</v>
      </c>
      <c r="J19" s="62">
        <f t="shared" si="1"/>
        <v>0</v>
      </c>
      <c r="K19" s="73"/>
      <c r="L19" s="73">
        <f t="shared" ref="L19:L25" si="3">K19*F19</f>
        <v>0</v>
      </c>
      <c r="M19" s="62"/>
      <c r="N19" s="68"/>
      <c r="Q19" s="66"/>
      <c r="R19" s="67"/>
      <c r="S19" s="67"/>
      <c r="T19" s="67"/>
      <c r="U19" s="66"/>
    </row>
    <row r="20" spans="2:21" s="87" customFormat="1">
      <c r="B20" s="79"/>
      <c r="C20" s="80"/>
      <c r="D20" s="86"/>
      <c r="E20" s="82"/>
      <c r="F20" s="62">
        <f t="shared" si="2"/>
        <v>0</v>
      </c>
      <c r="G20" s="84" t="s">
        <v>53</v>
      </c>
      <c r="H20" s="232">
        <v>0</v>
      </c>
      <c r="I20" s="85">
        <f t="shared" si="0"/>
        <v>0</v>
      </c>
      <c r="J20" s="83">
        <f t="shared" si="1"/>
        <v>0</v>
      </c>
      <c r="K20" s="181"/>
      <c r="L20" s="181">
        <f t="shared" si="3"/>
        <v>0</v>
      </c>
      <c r="M20" s="83"/>
      <c r="N20" s="68"/>
      <c r="Q20" s="88"/>
      <c r="R20" s="89"/>
      <c r="S20" s="89"/>
      <c r="T20" s="89"/>
      <c r="U20" s="88"/>
    </row>
    <row r="21" spans="2:21">
      <c r="B21" s="59"/>
      <c r="C21" s="60"/>
      <c r="D21" s="68"/>
      <c r="E21" s="61"/>
      <c r="F21" s="62">
        <f t="shared" si="2"/>
        <v>0</v>
      </c>
      <c r="G21" s="70" t="s">
        <v>53</v>
      </c>
      <c r="H21" s="231">
        <v>0</v>
      </c>
      <c r="I21" s="72">
        <f>F21 * H21</f>
        <v>0</v>
      </c>
      <c r="J21" s="62">
        <f>I21</f>
        <v>0</v>
      </c>
      <c r="K21" s="73"/>
      <c r="L21" s="73">
        <f t="shared" si="3"/>
        <v>0</v>
      </c>
      <c r="M21" s="62"/>
      <c r="N21" s="68"/>
      <c r="Q21" s="66"/>
      <c r="R21" s="67"/>
      <c r="S21" s="67"/>
      <c r="T21" s="67"/>
      <c r="U21" s="66"/>
    </row>
    <row r="22" spans="2:21">
      <c r="B22" s="59"/>
      <c r="C22" s="60"/>
      <c r="D22" s="68"/>
      <c r="E22" s="61"/>
      <c r="F22" s="62">
        <f t="shared" si="2"/>
        <v>0</v>
      </c>
      <c r="G22" s="70" t="s">
        <v>53</v>
      </c>
      <c r="H22" s="231">
        <v>0</v>
      </c>
      <c r="I22" s="72">
        <f>F22 * H22</f>
        <v>0</v>
      </c>
      <c r="J22" s="62">
        <f>I22</f>
        <v>0</v>
      </c>
      <c r="K22" s="73"/>
      <c r="L22" s="73">
        <f t="shared" si="3"/>
        <v>0</v>
      </c>
      <c r="M22" s="62"/>
      <c r="N22" s="68"/>
      <c r="Q22" s="66"/>
      <c r="R22" s="67"/>
      <c r="S22" s="67"/>
      <c r="T22" s="67"/>
      <c r="U22" s="66"/>
    </row>
    <row r="23" spans="2:21">
      <c r="B23" s="59"/>
      <c r="C23" s="60"/>
      <c r="D23" s="68"/>
      <c r="E23" s="61"/>
      <c r="F23" s="62">
        <f t="shared" si="2"/>
        <v>0</v>
      </c>
      <c r="G23" s="70" t="s">
        <v>53</v>
      </c>
      <c r="H23" s="231">
        <v>0</v>
      </c>
      <c r="I23" s="72">
        <f>F23 * H23</f>
        <v>0</v>
      </c>
      <c r="J23" s="62">
        <f>I23</f>
        <v>0</v>
      </c>
      <c r="K23" s="62"/>
      <c r="L23" s="73">
        <f t="shared" si="3"/>
        <v>0</v>
      </c>
      <c r="M23" s="62"/>
      <c r="N23" s="68"/>
      <c r="Q23" s="66"/>
      <c r="R23" s="67"/>
      <c r="S23" s="67"/>
      <c r="T23" s="67"/>
      <c r="U23" s="66"/>
    </row>
    <row r="24" spans="2:21">
      <c r="B24" s="59"/>
      <c r="C24" s="60"/>
      <c r="D24" s="68"/>
      <c r="E24" s="61"/>
      <c r="F24" s="62">
        <f t="shared" si="2"/>
        <v>0</v>
      </c>
      <c r="G24" s="70" t="s">
        <v>53</v>
      </c>
      <c r="H24" s="231">
        <v>0</v>
      </c>
      <c r="I24" s="72">
        <f>F24 * H24</f>
        <v>0</v>
      </c>
      <c r="J24" s="62">
        <f>I24</f>
        <v>0</v>
      </c>
      <c r="K24" s="62"/>
      <c r="L24" s="73">
        <f t="shared" si="3"/>
        <v>0</v>
      </c>
      <c r="M24" s="62"/>
      <c r="N24" s="68"/>
      <c r="Q24" s="66"/>
      <c r="R24" s="67"/>
      <c r="S24" s="67"/>
      <c r="T24" s="67"/>
      <c r="U24" s="66"/>
    </row>
    <row r="25" spans="2:21">
      <c r="B25" s="29"/>
      <c r="C25" s="30"/>
      <c r="D25" s="65"/>
      <c r="E25" s="75"/>
      <c r="F25" s="62">
        <f t="shared" si="2"/>
        <v>0</v>
      </c>
      <c r="G25" s="63" t="s">
        <v>53</v>
      </c>
      <c r="H25" s="231">
        <v>0</v>
      </c>
      <c r="I25" s="77">
        <f t="shared" si="0"/>
        <v>0</v>
      </c>
      <c r="J25" s="76">
        <f t="shared" si="1"/>
        <v>0</v>
      </c>
      <c r="K25" s="76"/>
      <c r="L25" s="73">
        <f t="shared" si="3"/>
        <v>0</v>
      </c>
      <c r="M25" s="76"/>
      <c r="N25" s="68"/>
      <c r="Q25" s="66"/>
      <c r="R25" s="67"/>
      <c r="S25" s="67"/>
      <c r="T25" s="67"/>
      <c r="U25" s="66"/>
    </row>
    <row r="26" spans="2:21">
      <c r="B26" s="59"/>
      <c r="C26" s="60" t="s">
        <v>54</v>
      </c>
      <c r="D26" s="61"/>
      <c r="E26" s="61"/>
      <c r="F26" s="62"/>
      <c r="G26" s="63"/>
      <c r="H26" s="64"/>
      <c r="I26" s="78">
        <f xml:space="preserve"> SUM(I17:I25)</f>
        <v>0</v>
      </c>
      <c r="J26" s="62"/>
      <c r="K26" s="62"/>
      <c r="L26" s="62">
        <f>SUM(L18:L25)</f>
        <v>0</v>
      </c>
      <c r="M26" s="62"/>
      <c r="N26" s="65"/>
      <c r="Q26" s="66"/>
      <c r="R26" s="67"/>
      <c r="S26" s="67"/>
      <c r="T26" s="67"/>
      <c r="U26" s="66"/>
    </row>
    <row r="27" spans="2:21">
      <c r="B27" s="59"/>
      <c r="C27" s="60"/>
      <c r="D27" s="61"/>
      <c r="E27" s="61"/>
      <c r="F27" s="62"/>
      <c r="G27" s="63"/>
      <c r="H27" s="64"/>
      <c r="I27" s="62"/>
      <c r="J27" s="62"/>
      <c r="K27" s="62"/>
      <c r="L27" s="62"/>
      <c r="M27" s="62"/>
      <c r="N27" s="65"/>
      <c r="Q27" s="66"/>
      <c r="R27" s="67"/>
      <c r="S27" s="67"/>
      <c r="T27" s="67"/>
      <c r="U27" s="66"/>
    </row>
    <row r="28" spans="2:21">
      <c r="B28" s="59"/>
      <c r="C28" s="60" t="s">
        <v>55</v>
      </c>
      <c r="D28" s="61"/>
      <c r="E28" s="61"/>
      <c r="F28" s="62"/>
      <c r="G28" s="63"/>
      <c r="H28" s="64"/>
      <c r="I28" s="62"/>
      <c r="J28" s="62"/>
      <c r="K28" s="62"/>
      <c r="L28" s="62"/>
      <c r="M28" s="62"/>
      <c r="N28" s="65"/>
      <c r="Q28" s="66"/>
      <c r="R28" s="67"/>
      <c r="S28" s="67"/>
      <c r="T28" s="67"/>
      <c r="U28" s="66"/>
    </row>
    <row r="29" spans="2:21" s="87" customFormat="1">
      <c r="B29" s="79"/>
      <c r="C29" s="80"/>
      <c r="D29" s="81" t="s">
        <v>56</v>
      </c>
      <c r="E29" s="82"/>
      <c r="F29" s="83">
        <v>0</v>
      </c>
      <c r="G29" s="84" t="s">
        <v>57</v>
      </c>
      <c r="H29" s="232">
        <v>0</v>
      </c>
      <c r="I29" s="85">
        <f>F29 * H29</f>
        <v>0</v>
      </c>
      <c r="J29" s="83">
        <f>I29</f>
        <v>0</v>
      </c>
      <c r="K29" s="83"/>
      <c r="L29" s="83"/>
      <c r="M29" s="83"/>
      <c r="N29" s="86"/>
      <c r="Q29" s="88"/>
      <c r="R29" s="89"/>
      <c r="S29" s="89"/>
      <c r="T29" s="89"/>
      <c r="U29" s="88"/>
    </row>
    <row r="30" spans="2:21">
      <c r="B30" s="59"/>
      <c r="C30" s="60"/>
      <c r="D30" s="68"/>
      <c r="E30" s="61"/>
      <c r="F30" s="69">
        <v>0</v>
      </c>
      <c r="G30" s="70" t="s">
        <v>57</v>
      </c>
      <c r="H30" s="231">
        <v>0</v>
      </c>
      <c r="I30" s="85">
        <f>F30 * H30</f>
        <v>0</v>
      </c>
      <c r="J30" s="83">
        <f>I30</f>
        <v>0</v>
      </c>
      <c r="K30" s="62"/>
      <c r="L30" s="62"/>
      <c r="M30" s="62"/>
      <c r="N30" s="86"/>
      <c r="Q30" s="66"/>
      <c r="R30" s="67"/>
      <c r="S30" s="67"/>
      <c r="T30" s="67"/>
      <c r="U30" s="66"/>
    </row>
    <row r="31" spans="2:21">
      <c r="B31" s="59"/>
      <c r="C31" s="60"/>
      <c r="D31" s="68"/>
      <c r="E31" s="61"/>
      <c r="F31" s="69">
        <v>0</v>
      </c>
      <c r="G31" s="70" t="s">
        <v>57</v>
      </c>
      <c r="H31" s="231">
        <v>0</v>
      </c>
      <c r="I31" s="85">
        <f>F31 * H31</f>
        <v>0</v>
      </c>
      <c r="J31" s="83">
        <f>I31</f>
        <v>0</v>
      </c>
      <c r="K31" s="62"/>
      <c r="L31" s="62"/>
      <c r="M31" s="62"/>
      <c r="N31" s="86"/>
      <c r="Q31" s="66"/>
      <c r="R31" s="67"/>
      <c r="S31" s="67"/>
      <c r="T31" s="67"/>
      <c r="U31" s="66"/>
    </row>
    <row r="32" spans="2:21">
      <c r="B32" s="59"/>
      <c r="C32" s="60"/>
      <c r="D32" s="68" t="s">
        <v>58</v>
      </c>
      <c r="E32" s="61"/>
      <c r="F32" s="69">
        <v>0</v>
      </c>
      <c r="G32" s="70" t="s">
        <v>59</v>
      </c>
      <c r="H32" s="231">
        <v>0</v>
      </c>
      <c r="I32" s="85">
        <f>F32 * H32</f>
        <v>0</v>
      </c>
      <c r="J32" s="83">
        <f>I32</f>
        <v>0</v>
      </c>
      <c r="K32" s="90"/>
      <c r="L32" s="90"/>
      <c r="M32" s="62"/>
      <c r="N32" s="86"/>
      <c r="Q32" s="66"/>
      <c r="R32" s="67"/>
      <c r="S32" s="67"/>
      <c r="T32" s="67"/>
      <c r="U32" s="66"/>
    </row>
    <row r="33" spans="2:21">
      <c r="B33" s="59"/>
      <c r="C33" s="60" t="s">
        <v>60</v>
      </c>
      <c r="D33" s="68"/>
      <c r="E33" s="61"/>
      <c r="F33" s="69"/>
      <c r="G33" s="70"/>
      <c r="H33" s="71"/>
      <c r="I33" s="91">
        <f xml:space="preserve"> SUM(I29:I32)</f>
        <v>0</v>
      </c>
      <c r="J33" s="62"/>
      <c r="K33" s="90"/>
      <c r="L33" s="90"/>
      <c r="M33" s="62"/>
      <c r="N33" s="68"/>
      <c r="Q33" s="66"/>
      <c r="R33" s="67"/>
      <c r="S33" s="67"/>
      <c r="T33" s="67"/>
      <c r="U33" s="66"/>
    </row>
    <row r="34" spans="2:21">
      <c r="B34" s="59"/>
      <c r="C34" s="60"/>
      <c r="D34" s="61"/>
      <c r="E34" s="61"/>
      <c r="F34" s="62"/>
      <c r="G34" s="63"/>
      <c r="H34" s="64"/>
      <c r="I34" s="62"/>
      <c r="J34" s="62"/>
      <c r="K34" s="90"/>
      <c r="L34" s="90"/>
      <c r="M34" s="62"/>
      <c r="N34" s="65"/>
      <c r="Q34" s="66"/>
      <c r="R34" s="67"/>
      <c r="S34" s="67"/>
      <c r="T34" s="67"/>
      <c r="U34" s="66"/>
    </row>
    <row r="35" spans="2:21">
      <c r="B35" s="59"/>
      <c r="C35" s="60" t="s">
        <v>61</v>
      </c>
      <c r="D35" s="61"/>
      <c r="E35" s="61"/>
      <c r="F35" s="62"/>
      <c r="G35" s="63"/>
      <c r="H35" s="64"/>
      <c r="I35" s="62"/>
      <c r="J35" s="62"/>
      <c r="K35" s="90"/>
      <c r="L35" s="90"/>
      <c r="M35" s="62"/>
      <c r="N35" s="65"/>
      <c r="Q35" s="66"/>
      <c r="R35" s="67"/>
      <c r="S35" s="67"/>
      <c r="T35" s="67"/>
      <c r="U35" s="66"/>
    </row>
    <row r="36" spans="2:21" ht="14.1" customHeight="1">
      <c r="B36" s="59"/>
      <c r="C36" s="60"/>
      <c r="D36" s="68" t="s">
        <v>62</v>
      </c>
      <c r="E36" s="61"/>
      <c r="F36" s="69">
        <v>0</v>
      </c>
      <c r="G36" s="70" t="s">
        <v>57</v>
      </c>
      <c r="H36" s="231">
        <v>0</v>
      </c>
      <c r="I36" s="72">
        <f>F36 * H36</f>
        <v>0</v>
      </c>
      <c r="J36" s="62">
        <f>I36</f>
        <v>0</v>
      </c>
      <c r="K36" s="90"/>
      <c r="L36" s="90"/>
      <c r="M36" s="62"/>
      <c r="N36" s="68"/>
      <c r="Q36" s="66"/>
      <c r="R36" s="67"/>
      <c r="S36" s="67"/>
      <c r="T36" s="67"/>
      <c r="U36" s="66"/>
    </row>
    <row r="37" spans="2:21" ht="14.1" customHeight="1">
      <c r="B37" s="59"/>
      <c r="C37" s="60"/>
      <c r="D37" s="68"/>
      <c r="E37" s="61"/>
      <c r="F37" s="69">
        <v>0</v>
      </c>
      <c r="G37" s="70" t="s">
        <v>57</v>
      </c>
      <c r="H37" s="231">
        <v>0</v>
      </c>
      <c r="I37" s="72">
        <f>F37 * H37</f>
        <v>0</v>
      </c>
      <c r="J37" s="62">
        <f>I37</f>
        <v>0</v>
      </c>
      <c r="K37" s="90"/>
      <c r="L37" s="90"/>
      <c r="M37" s="62"/>
      <c r="N37" s="68"/>
      <c r="Q37" s="66"/>
      <c r="R37" s="67"/>
      <c r="S37" s="67"/>
      <c r="T37" s="67"/>
      <c r="U37" s="66"/>
    </row>
    <row r="38" spans="2:21" ht="14.1" customHeight="1">
      <c r="B38" s="59"/>
      <c r="C38" s="60"/>
      <c r="D38" s="68"/>
      <c r="E38" s="61"/>
      <c r="F38" s="69">
        <v>0</v>
      </c>
      <c r="G38" s="70" t="s">
        <v>57</v>
      </c>
      <c r="H38" s="231">
        <v>0</v>
      </c>
      <c r="I38" s="72">
        <f>F38 * H38</f>
        <v>0</v>
      </c>
      <c r="J38" s="62">
        <f>I38</f>
        <v>0</v>
      </c>
      <c r="K38" s="90"/>
      <c r="L38" s="90"/>
      <c r="M38" s="62"/>
      <c r="N38" s="68"/>
      <c r="Q38" s="66"/>
      <c r="R38" s="67"/>
      <c r="S38" s="67"/>
      <c r="T38" s="67"/>
      <c r="U38" s="66"/>
    </row>
    <row r="39" spans="2:21" ht="14.1" customHeight="1">
      <c r="B39" s="59"/>
      <c r="C39" s="60"/>
      <c r="D39" s="68"/>
      <c r="E39" s="61"/>
      <c r="F39" s="69">
        <v>0</v>
      </c>
      <c r="G39" s="70" t="s">
        <v>57</v>
      </c>
      <c r="H39" s="231">
        <v>0</v>
      </c>
      <c r="I39" s="72">
        <f>F39 * H39</f>
        <v>0</v>
      </c>
      <c r="J39" s="62"/>
      <c r="K39" s="90"/>
      <c r="L39" s="90"/>
      <c r="M39" s="62"/>
      <c r="N39" s="68"/>
      <c r="Q39" s="66"/>
      <c r="R39" s="67"/>
      <c r="S39" s="67"/>
      <c r="T39" s="67"/>
      <c r="U39" s="66"/>
    </row>
    <row r="40" spans="2:21">
      <c r="B40" s="59"/>
      <c r="C40" s="60" t="s">
        <v>63</v>
      </c>
      <c r="D40" s="61"/>
      <c r="E40" s="61"/>
      <c r="F40" s="90"/>
      <c r="G40" s="63"/>
      <c r="H40" s="64"/>
      <c r="I40" s="78">
        <f xml:space="preserve"> SUM(I36:I39)</f>
        <v>0</v>
      </c>
      <c r="J40" s="62"/>
      <c r="K40" s="90"/>
      <c r="L40" s="90"/>
      <c r="M40" s="62"/>
      <c r="N40" s="65"/>
      <c r="Q40" s="92"/>
      <c r="R40" s="67"/>
      <c r="S40" s="67"/>
      <c r="T40" s="67"/>
      <c r="U40" s="66"/>
    </row>
    <row r="41" spans="2:21">
      <c r="B41" s="59"/>
      <c r="C41" s="60"/>
      <c r="D41" s="61"/>
      <c r="E41" s="61"/>
      <c r="F41" s="90"/>
      <c r="G41" s="63"/>
      <c r="H41" s="64"/>
      <c r="I41" s="62"/>
      <c r="J41" s="62"/>
      <c r="K41" s="90"/>
      <c r="L41" s="90"/>
      <c r="M41" s="62"/>
      <c r="N41" s="65"/>
      <c r="Q41" s="93"/>
      <c r="R41" s="67"/>
      <c r="S41" s="67"/>
      <c r="T41" s="67"/>
      <c r="U41" s="66"/>
    </row>
    <row r="42" spans="2:21">
      <c r="B42" s="59"/>
      <c r="C42" s="60" t="s">
        <v>64</v>
      </c>
      <c r="D42" s="61"/>
      <c r="E42" s="61"/>
      <c r="F42" s="90"/>
      <c r="G42" s="63"/>
      <c r="H42" s="233"/>
      <c r="I42" s="62"/>
      <c r="J42" s="62"/>
      <c r="K42" s="90"/>
      <c r="L42" s="90"/>
      <c r="M42" s="62"/>
      <c r="N42" s="65"/>
      <c r="Q42" s="66"/>
      <c r="R42" s="67"/>
      <c r="S42" s="67"/>
      <c r="T42" s="67"/>
      <c r="U42" s="66"/>
    </row>
    <row r="43" spans="2:21">
      <c r="B43" s="59"/>
      <c r="C43" s="60"/>
      <c r="D43" s="68" t="s">
        <v>65</v>
      </c>
      <c r="E43" s="61"/>
      <c r="F43" s="69">
        <f>G9</f>
        <v>0</v>
      </c>
      <c r="G43" s="70" t="s">
        <v>57</v>
      </c>
      <c r="H43" s="231">
        <v>0</v>
      </c>
      <c r="I43" s="72">
        <f>F43 * H43</f>
        <v>0</v>
      </c>
      <c r="J43" s="62">
        <f>I43</f>
        <v>0</v>
      </c>
      <c r="K43" s="90"/>
      <c r="L43" s="90"/>
      <c r="M43" s="62"/>
      <c r="N43" s="68"/>
    </row>
    <row r="44" spans="2:21">
      <c r="B44" s="59"/>
      <c r="C44" s="60"/>
      <c r="D44" s="68"/>
      <c r="E44" s="61"/>
      <c r="F44" s="69">
        <f>G10</f>
        <v>0</v>
      </c>
      <c r="G44" s="70" t="s">
        <v>57</v>
      </c>
      <c r="H44" s="231">
        <v>0</v>
      </c>
      <c r="I44" s="72">
        <f>F44 * H44</f>
        <v>0</v>
      </c>
      <c r="J44" s="62">
        <f>I44</f>
        <v>0</v>
      </c>
      <c r="K44" s="90"/>
      <c r="L44" s="90"/>
      <c r="M44" s="62"/>
      <c r="N44" s="68"/>
    </row>
    <row r="45" spans="2:21">
      <c r="B45" s="59"/>
      <c r="C45" s="60"/>
      <c r="D45" s="68"/>
      <c r="E45" s="61"/>
      <c r="F45" s="69">
        <f>G11</f>
        <v>0</v>
      </c>
      <c r="G45" s="70" t="s">
        <v>57</v>
      </c>
      <c r="H45" s="231">
        <v>0</v>
      </c>
      <c r="I45" s="72">
        <f>F45 * H45</f>
        <v>0</v>
      </c>
      <c r="J45" s="62">
        <f>I45</f>
        <v>0</v>
      </c>
      <c r="K45" s="62"/>
      <c r="L45" s="62"/>
      <c r="M45" s="62"/>
      <c r="N45" s="68"/>
    </row>
    <row r="46" spans="2:21">
      <c r="B46" s="59"/>
      <c r="C46" s="60"/>
      <c r="D46" s="68"/>
      <c r="E46" s="61"/>
      <c r="F46" s="69">
        <f>G12</f>
        <v>0</v>
      </c>
      <c r="G46" s="70" t="s">
        <v>57</v>
      </c>
      <c r="H46" s="231">
        <v>0</v>
      </c>
      <c r="I46" s="72">
        <f>F46 * H46</f>
        <v>0</v>
      </c>
      <c r="J46" s="62">
        <f>I46</f>
        <v>0</v>
      </c>
      <c r="K46" s="62"/>
      <c r="L46" s="62"/>
      <c r="M46" s="62"/>
      <c r="N46" s="68"/>
    </row>
    <row r="47" spans="2:21">
      <c r="B47" s="59"/>
      <c r="C47" s="60" t="s">
        <v>66</v>
      </c>
      <c r="D47" s="68"/>
      <c r="E47" s="61"/>
      <c r="F47" s="69"/>
      <c r="G47" s="70"/>
      <c r="H47" s="71"/>
      <c r="I47" s="91">
        <f xml:space="preserve"> SUM(I43:I46)</f>
        <v>0</v>
      </c>
      <c r="J47" s="62"/>
      <c r="K47" s="62"/>
      <c r="L47" s="62"/>
      <c r="M47" s="62"/>
      <c r="N47" s="68"/>
    </row>
    <row r="48" spans="2:21">
      <c r="B48" s="59"/>
      <c r="C48" s="60"/>
      <c r="D48" s="68"/>
      <c r="E48" s="61"/>
      <c r="F48" s="69"/>
      <c r="G48" s="70"/>
      <c r="H48" s="71"/>
      <c r="I48" s="91"/>
      <c r="J48" s="62"/>
      <c r="K48" s="62"/>
      <c r="L48" s="62"/>
      <c r="M48" s="62"/>
      <c r="N48" s="68"/>
    </row>
    <row r="49" spans="2:20" s="113" customFormat="1">
      <c r="B49" s="57"/>
      <c r="C49" s="58" t="s">
        <v>67</v>
      </c>
      <c r="D49" s="58"/>
      <c r="E49" s="58"/>
      <c r="F49" s="94"/>
      <c r="G49" s="28"/>
      <c r="H49" s="112"/>
      <c r="I49" s="94"/>
      <c r="J49" s="94"/>
      <c r="K49" s="94"/>
      <c r="L49" s="94"/>
      <c r="M49" s="94">
        <f xml:space="preserve"> SUM(J15:J48)</f>
        <v>0</v>
      </c>
      <c r="N49" s="25"/>
      <c r="R49" s="15"/>
      <c r="S49" s="15"/>
      <c r="T49" s="15"/>
    </row>
    <row r="50" spans="2:20">
      <c r="B50" s="59"/>
      <c r="C50" s="60"/>
      <c r="D50" s="61"/>
      <c r="E50" s="61"/>
      <c r="F50" s="62"/>
      <c r="G50" s="63"/>
      <c r="H50" s="64"/>
      <c r="I50" s="62"/>
      <c r="J50" s="62"/>
      <c r="K50" s="62"/>
      <c r="L50" s="62"/>
      <c r="M50" s="62"/>
      <c r="N50" s="65"/>
    </row>
    <row r="51" spans="2:20" s="113" customFormat="1">
      <c r="B51" s="57" t="s">
        <v>68</v>
      </c>
      <c r="C51" s="58" t="s">
        <v>69</v>
      </c>
      <c r="D51" s="115"/>
      <c r="E51" s="58"/>
      <c r="F51" s="116"/>
      <c r="G51" s="117"/>
      <c r="H51" s="118"/>
      <c r="I51" s="119"/>
      <c r="J51" s="94"/>
      <c r="K51" s="94"/>
      <c r="L51" s="94"/>
      <c r="M51" s="94"/>
      <c r="N51" s="115"/>
      <c r="R51" s="15"/>
      <c r="S51" s="15"/>
      <c r="T51" s="15"/>
    </row>
    <row r="52" spans="2:20">
      <c r="B52" s="59"/>
      <c r="C52" s="60"/>
      <c r="D52" s="61"/>
      <c r="E52" s="61"/>
      <c r="F52" s="62"/>
      <c r="G52" s="63"/>
      <c r="H52" s="64"/>
      <c r="I52" s="62"/>
      <c r="J52" s="62"/>
      <c r="K52" s="62"/>
      <c r="L52" s="62"/>
      <c r="M52" s="62"/>
      <c r="N52" s="65"/>
    </row>
    <row r="53" spans="2:20">
      <c r="B53" s="59"/>
      <c r="C53" s="60" t="s">
        <v>70</v>
      </c>
      <c r="D53" s="61"/>
      <c r="E53" s="61"/>
      <c r="F53" s="62"/>
      <c r="G53" s="63"/>
      <c r="H53" s="64"/>
      <c r="I53" s="62"/>
      <c r="J53" s="62"/>
      <c r="K53" s="62"/>
      <c r="L53" s="62"/>
      <c r="M53" s="62"/>
      <c r="N53" s="65"/>
    </row>
    <row r="54" spans="2:20" s="66" customFormat="1">
      <c r="B54" s="95"/>
      <c r="C54" s="96"/>
      <c r="D54" s="97"/>
      <c r="E54" s="98"/>
      <c r="F54" s="74">
        <v>0</v>
      </c>
      <c r="G54" s="99" t="s">
        <v>59</v>
      </c>
      <c r="H54" s="71"/>
      <c r="I54" s="72">
        <f>F54 * H54</f>
        <v>0</v>
      </c>
      <c r="J54" s="62">
        <f>I54</f>
        <v>0</v>
      </c>
      <c r="K54" s="73"/>
      <c r="L54" s="73">
        <f>K54*F54</f>
        <v>0</v>
      </c>
      <c r="M54" s="73"/>
      <c r="N54" s="97"/>
      <c r="R54" s="67"/>
      <c r="S54" s="67"/>
      <c r="T54" s="67"/>
    </row>
    <row r="55" spans="2:20">
      <c r="B55" s="59"/>
      <c r="C55" s="60"/>
      <c r="D55" s="68" t="s">
        <v>71</v>
      </c>
      <c r="E55" s="61"/>
      <c r="F55" s="69">
        <v>0</v>
      </c>
      <c r="G55" s="70" t="s">
        <v>59</v>
      </c>
      <c r="H55" s="71"/>
      <c r="I55" s="72">
        <f>F55 * H55</f>
        <v>0</v>
      </c>
      <c r="J55" s="62">
        <f>I55</f>
        <v>0</v>
      </c>
      <c r="K55" s="90"/>
      <c r="L55" s="90"/>
      <c r="M55" s="62"/>
      <c r="N55" s="68"/>
    </row>
    <row r="56" spans="2:20">
      <c r="B56" s="59"/>
      <c r="C56" s="60"/>
      <c r="D56" s="68"/>
      <c r="E56" s="61"/>
      <c r="F56" s="69">
        <v>0</v>
      </c>
      <c r="G56" s="70" t="s">
        <v>57</v>
      </c>
      <c r="H56" s="71"/>
      <c r="I56" s="72">
        <f>F56 * H56</f>
        <v>0</v>
      </c>
      <c r="J56" s="62">
        <f>I56</f>
        <v>0</v>
      </c>
      <c r="K56" s="90"/>
      <c r="L56" s="90"/>
      <c r="M56" s="62"/>
      <c r="N56" s="68"/>
    </row>
    <row r="57" spans="2:20">
      <c r="B57" s="59"/>
      <c r="C57" s="60"/>
      <c r="D57" s="68"/>
      <c r="E57" s="61"/>
      <c r="F57" s="69">
        <v>0</v>
      </c>
      <c r="G57" s="70" t="s">
        <v>57</v>
      </c>
      <c r="H57" s="71"/>
      <c r="I57" s="72">
        <f>F57 * H57</f>
        <v>0</v>
      </c>
      <c r="J57" s="62">
        <f>I57</f>
        <v>0</v>
      </c>
      <c r="K57" s="90"/>
      <c r="L57" s="90"/>
      <c r="M57" s="62"/>
      <c r="N57" s="68"/>
    </row>
    <row r="58" spans="2:20">
      <c r="B58" s="59"/>
      <c r="C58" s="60" t="s">
        <v>72</v>
      </c>
      <c r="D58" s="61"/>
      <c r="E58" s="61"/>
      <c r="F58" s="62"/>
      <c r="G58" s="63"/>
      <c r="H58" s="64"/>
      <c r="I58" s="78">
        <f xml:space="preserve"> SUM(I54:I57)</f>
        <v>0</v>
      </c>
      <c r="J58" s="62"/>
      <c r="K58" s="62"/>
      <c r="L58" s="62"/>
      <c r="M58" s="62"/>
      <c r="N58" s="65"/>
    </row>
    <row r="59" spans="2:20">
      <c r="B59" s="59"/>
      <c r="C59" s="60"/>
      <c r="D59" s="61"/>
      <c r="E59" s="61"/>
      <c r="F59" s="62"/>
      <c r="G59" s="63"/>
      <c r="H59" s="64"/>
      <c r="I59" s="62"/>
      <c r="J59" s="62"/>
      <c r="K59" s="62"/>
      <c r="L59" s="62"/>
      <c r="M59" s="62"/>
      <c r="N59" s="65"/>
    </row>
    <row r="60" spans="2:20">
      <c r="B60" s="59"/>
      <c r="C60" s="60" t="s">
        <v>73</v>
      </c>
      <c r="D60" s="61"/>
      <c r="E60" s="61"/>
      <c r="F60" s="62"/>
      <c r="G60" s="63"/>
      <c r="H60" s="64"/>
      <c r="I60" s="62"/>
      <c r="J60" s="62"/>
      <c r="K60" s="62"/>
      <c r="L60" s="62"/>
      <c r="M60" s="62"/>
      <c r="N60" s="65"/>
    </row>
    <row r="61" spans="2:20" s="66" customFormat="1">
      <c r="B61" s="95"/>
      <c r="C61" s="96"/>
      <c r="D61" s="97" t="s">
        <v>74</v>
      </c>
      <c r="E61" s="98"/>
      <c r="F61" s="74">
        <v>0</v>
      </c>
      <c r="G61" s="99" t="s">
        <v>75</v>
      </c>
      <c r="H61" s="71"/>
      <c r="I61" s="72">
        <f>F61 * H61</f>
        <v>0</v>
      </c>
      <c r="J61" s="62">
        <f>I61</f>
        <v>0</v>
      </c>
      <c r="K61" s="73"/>
      <c r="L61" s="73">
        <f>K61*F61</f>
        <v>0</v>
      </c>
      <c r="M61" s="73"/>
      <c r="N61" s="97"/>
      <c r="R61" s="67"/>
      <c r="S61" s="67"/>
      <c r="T61" s="67"/>
    </row>
    <row r="62" spans="2:20">
      <c r="B62" s="59"/>
      <c r="C62" s="60"/>
      <c r="D62" s="68"/>
      <c r="E62" s="61"/>
      <c r="F62" s="69">
        <v>0</v>
      </c>
      <c r="G62" s="70" t="s">
        <v>75</v>
      </c>
      <c r="H62" s="71"/>
      <c r="I62" s="72">
        <f>F62 * H62</f>
        <v>0</v>
      </c>
      <c r="J62" s="62">
        <f>I62</f>
        <v>0</v>
      </c>
      <c r="K62" s="90"/>
      <c r="L62" s="90"/>
      <c r="M62" s="62"/>
      <c r="N62" s="68"/>
    </row>
    <row r="63" spans="2:20">
      <c r="B63" s="59"/>
      <c r="C63" s="60"/>
      <c r="D63" s="68" t="s">
        <v>76</v>
      </c>
      <c r="E63" s="61"/>
      <c r="F63" s="69">
        <v>0</v>
      </c>
      <c r="G63" s="70" t="s">
        <v>77</v>
      </c>
      <c r="H63" s="71"/>
      <c r="I63" s="72">
        <f>F63 * H63</f>
        <v>0</v>
      </c>
      <c r="J63" s="62">
        <f>I63</f>
        <v>0</v>
      </c>
      <c r="K63" s="90"/>
      <c r="L63" s="90"/>
      <c r="M63" s="62"/>
      <c r="N63" s="68"/>
    </row>
    <row r="64" spans="2:20">
      <c r="B64" s="59"/>
      <c r="C64" s="60"/>
      <c r="D64" s="68" t="s">
        <v>78</v>
      </c>
      <c r="E64" s="61"/>
      <c r="F64" s="69">
        <v>0</v>
      </c>
      <c r="G64" s="70" t="s">
        <v>79</v>
      </c>
      <c r="H64" s="71"/>
      <c r="I64" s="72">
        <f>F64 * H64</f>
        <v>0</v>
      </c>
      <c r="J64" s="62">
        <f>I64</f>
        <v>0</v>
      </c>
      <c r="K64" s="90"/>
      <c r="L64" s="90"/>
      <c r="M64" s="62"/>
      <c r="N64" s="68"/>
    </row>
    <row r="65" spans="2:20">
      <c r="B65" s="59"/>
      <c r="C65" s="60" t="s">
        <v>80</v>
      </c>
      <c r="D65" s="61"/>
      <c r="E65" s="61"/>
      <c r="F65" s="62"/>
      <c r="G65" s="63"/>
      <c r="H65" s="64"/>
      <c r="I65" s="78">
        <f xml:space="preserve"> SUM(I61:I64)</f>
        <v>0</v>
      </c>
      <c r="J65" s="62"/>
      <c r="K65" s="62"/>
      <c r="L65" s="62"/>
      <c r="M65" s="62"/>
      <c r="N65" s="65"/>
    </row>
    <row r="66" spans="2:20">
      <c r="B66" s="59"/>
      <c r="C66" s="60"/>
      <c r="D66" s="68"/>
      <c r="E66" s="61"/>
      <c r="F66" s="69"/>
      <c r="G66" s="70"/>
      <c r="H66" s="71"/>
      <c r="I66" s="72"/>
      <c r="J66" s="62"/>
      <c r="K66" s="62"/>
      <c r="L66" s="62"/>
      <c r="M66" s="62"/>
      <c r="N66" s="68"/>
      <c r="R66" s="16"/>
      <c r="S66" s="16"/>
      <c r="T66" s="16"/>
    </row>
    <row r="67" spans="2:20">
      <c r="B67" s="59"/>
      <c r="C67" s="60" t="s">
        <v>81</v>
      </c>
      <c r="D67" s="61"/>
      <c r="E67" s="61"/>
      <c r="F67" s="62">
        <v>0</v>
      </c>
      <c r="G67" s="63"/>
      <c r="H67" s="64"/>
      <c r="I67" s="62"/>
      <c r="J67" s="62"/>
      <c r="K67" s="62"/>
      <c r="L67" s="62"/>
      <c r="M67" s="62"/>
      <c r="N67" s="65"/>
      <c r="R67" s="16"/>
      <c r="S67" s="16"/>
      <c r="T67" s="16"/>
    </row>
    <row r="68" spans="2:20">
      <c r="B68" s="59"/>
      <c r="C68" s="60"/>
      <c r="D68" s="68"/>
      <c r="E68" s="61"/>
      <c r="F68" s="69">
        <v>0</v>
      </c>
      <c r="G68" s="70" t="s">
        <v>57</v>
      </c>
      <c r="H68" s="71"/>
      <c r="I68" s="72">
        <f>F68 * H68</f>
        <v>0</v>
      </c>
      <c r="J68" s="62">
        <f>I68</f>
        <v>0</v>
      </c>
      <c r="K68" s="62"/>
      <c r="L68" s="62"/>
      <c r="M68" s="62"/>
      <c r="N68" s="68"/>
      <c r="R68" s="16"/>
      <c r="S68" s="16"/>
      <c r="T68" s="16"/>
    </row>
    <row r="69" spans="2:20" ht="25.5">
      <c r="B69" s="59"/>
      <c r="C69" s="60"/>
      <c r="D69" s="68" t="s">
        <v>82</v>
      </c>
      <c r="E69" s="61"/>
      <c r="F69" s="69">
        <v>0</v>
      </c>
      <c r="G69" s="70" t="s">
        <v>57</v>
      </c>
      <c r="H69" s="71"/>
      <c r="I69" s="72">
        <f>F69 * H69</f>
        <v>0</v>
      </c>
      <c r="J69" s="62">
        <f>I69</f>
        <v>0</v>
      </c>
      <c r="K69" s="62"/>
      <c r="L69" s="62"/>
      <c r="M69" s="62"/>
      <c r="N69" s="68"/>
      <c r="R69" s="16"/>
      <c r="S69" s="16"/>
      <c r="T69" s="16"/>
    </row>
    <row r="70" spans="2:20">
      <c r="B70" s="59"/>
      <c r="C70" s="60" t="s">
        <v>83</v>
      </c>
      <c r="D70" s="61"/>
      <c r="E70" s="61"/>
      <c r="F70" s="62"/>
      <c r="G70" s="63"/>
      <c r="H70" s="64"/>
      <c r="I70" s="78">
        <f xml:space="preserve"> SUM(I68:I69)</f>
        <v>0</v>
      </c>
      <c r="J70" s="62"/>
      <c r="K70" s="62"/>
      <c r="L70" s="62"/>
      <c r="M70" s="62"/>
      <c r="N70" s="65"/>
      <c r="R70" s="16"/>
      <c r="S70" s="16"/>
      <c r="T70" s="16"/>
    </row>
    <row r="71" spans="2:20">
      <c r="B71" s="59"/>
      <c r="C71" s="60"/>
      <c r="D71" s="68"/>
      <c r="E71" s="61"/>
      <c r="F71" s="69"/>
      <c r="G71" s="70"/>
      <c r="H71" s="71"/>
      <c r="I71" s="72"/>
      <c r="J71" s="62"/>
      <c r="K71" s="62"/>
      <c r="L71" s="62"/>
      <c r="M71" s="62"/>
      <c r="N71" s="68"/>
      <c r="R71" s="16"/>
      <c r="S71" s="16"/>
      <c r="T71" s="16"/>
    </row>
    <row r="72" spans="2:20">
      <c r="B72" s="59"/>
      <c r="C72" s="60" t="s">
        <v>84</v>
      </c>
      <c r="D72" s="68"/>
      <c r="E72" s="61"/>
      <c r="F72" s="69"/>
      <c r="G72" s="70"/>
      <c r="H72" s="71"/>
      <c r="I72" s="72"/>
      <c r="J72" s="62"/>
      <c r="K72" s="62"/>
      <c r="L72" s="62"/>
      <c r="M72" s="62"/>
      <c r="N72" s="68"/>
      <c r="R72" s="16"/>
      <c r="S72" s="16"/>
      <c r="T72" s="16"/>
    </row>
    <row r="73" spans="2:20">
      <c r="B73" s="59"/>
      <c r="C73" s="60"/>
      <c r="D73" s="68"/>
      <c r="E73" s="61"/>
      <c r="F73" s="69">
        <v>0</v>
      </c>
      <c r="G73" s="70" t="s">
        <v>59</v>
      </c>
      <c r="H73" s="71"/>
      <c r="I73" s="72">
        <f>F73 * H73</f>
        <v>0</v>
      </c>
      <c r="J73" s="62">
        <f>I73</f>
        <v>0</v>
      </c>
      <c r="K73" s="62"/>
      <c r="L73" s="62"/>
      <c r="M73" s="62"/>
      <c r="N73" s="68"/>
      <c r="R73" s="16"/>
      <c r="S73" s="16"/>
      <c r="T73" s="16"/>
    </row>
    <row r="74" spans="2:20">
      <c r="B74" s="59"/>
      <c r="C74" s="60"/>
      <c r="D74" s="68" t="s">
        <v>85</v>
      </c>
      <c r="E74" s="61"/>
      <c r="F74" s="69">
        <v>0</v>
      </c>
      <c r="G74" s="70" t="s">
        <v>59</v>
      </c>
      <c r="H74" s="71"/>
      <c r="I74" s="72">
        <f>F74 * H74</f>
        <v>0</v>
      </c>
      <c r="J74" s="62">
        <f>I74</f>
        <v>0</v>
      </c>
      <c r="K74" s="62"/>
      <c r="L74" s="62"/>
      <c r="M74" s="62"/>
      <c r="N74" s="68"/>
      <c r="R74" s="16"/>
      <c r="S74" s="16"/>
      <c r="T74" s="16"/>
    </row>
    <row r="75" spans="2:20">
      <c r="B75" s="59"/>
      <c r="C75" s="60"/>
      <c r="D75" s="68"/>
      <c r="E75" s="61"/>
      <c r="F75" s="69">
        <v>0</v>
      </c>
      <c r="G75" s="70" t="s">
        <v>77</v>
      </c>
      <c r="H75" s="71"/>
      <c r="I75" s="72">
        <f>F75 * H75</f>
        <v>0</v>
      </c>
      <c r="J75" s="62">
        <f>I75</f>
        <v>0</v>
      </c>
      <c r="K75" s="62"/>
      <c r="L75" s="62"/>
      <c r="M75" s="62"/>
      <c r="N75" s="68"/>
      <c r="R75" s="16"/>
      <c r="S75" s="16"/>
      <c r="T75" s="16"/>
    </row>
    <row r="76" spans="2:20">
      <c r="B76" s="59"/>
      <c r="C76" s="60"/>
      <c r="D76" s="68" t="s">
        <v>86</v>
      </c>
      <c r="E76" s="61"/>
      <c r="F76" s="69"/>
      <c r="G76" s="70" t="s">
        <v>87</v>
      </c>
      <c r="H76" s="71"/>
      <c r="I76" s="72">
        <f>F76 * H76</f>
        <v>0</v>
      </c>
      <c r="J76" s="62">
        <f>I76</f>
        <v>0</v>
      </c>
      <c r="K76" s="62"/>
      <c r="L76" s="62"/>
      <c r="M76" s="62"/>
      <c r="N76" s="68"/>
    </row>
    <row r="77" spans="2:20">
      <c r="B77" s="59"/>
      <c r="C77" s="60" t="s">
        <v>88</v>
      </c>
      <c r="D77" s="61"/>
      <c r="E77" s="61"/>
      <c r="F77" s="62"/>
      <c r="G77" s="63"/>
      <c r="H77" s="64"/>
      <c r="I77" s="78">
        <f>SUM(I73:I76)</f>
        <v>0</v>
      </c>
      <c r="J77" s="62"/>
      <c r="K77" s="62"/>
      <c r="L77" s="62"/>
      <c r="M77" s="62"/>
      <c r="N77" s="65"/>
    </row>
    <row r="78" spans="2:20">
      <c r="B78" s="59"/>
      <c r="C78" s="60"/>
      <c r="D78" s="61"/>
      <c r="E78" s="61"/>
      <c r="F78" s="62"/>
      <c r="G78" s="63"/>
      <c r="H78" s="64"/>
      <c r="I78" s="100"/>
      <c r="J78" s="62"/>
      <c r="K78" s="62"/>
      <c r="L78" s="62"/>
      <c r="M78" s="62"/>
      <c r="N78" s="65"/>
    </row>
    <row r="79" spans="2:20">
      <c r="B79" s="59"/>
      <c r="C79" s="60"/>
      <c r="D79" s="68"/>
      <c r="E79" s="61"/>
      <c r="F79" s="69"/>
      <c r="G79" s="70"/>
      <c r="H79" s="71"/>
      <c r="I79" s="91"/>
      <c r="J79" s="62"/>
      <c r="K79" s="62"/>
      <c r="L79" s="62"/>
      <c r="M79" s="62"/>
      <c r="N79" s="68"/>
    </row>
    <row r="80" spans="2:20" s="113" customFormat="1">
      <c r="B80" s="57"/>
      <c r="C80" s="58" t="s">
        <v>89</v>
      </c>
      <c r="D80" s="58"/>
      <c r="E80" s="58"/>
      <c r="F80" s="94"/>
      <c r="G80" s="28"/>
      <c r="H80" s="112"/>
      <c r="I80" s="94"/>
      <c r="J80" s="94"/>
      <c r="K80" s="94"/>
      <c r="L80" s="94"/>
      <c r="M80" s="94">
        <f xml:space="preserve"> SUM(J51:J79)</f>
        <v>0</v>
      </c>
      <c r="N80" s="25"/>
      <c r="R80" s="15"/>
      <c r="S80" s="15"/>
      <c r="T80" s="15"/>
    </row>
    <row r="81" spans="2:20">
      <c r="B81" s="59"/>
      <c r="C81" s="60"/>
      <c r="D81" s="68"/>
      <c r="E81" s="61"/>
      <c r="F81" s="69"/>
      <c r="G81" s="70"/>
      <c r="H81" s="71"/>
      <c r="I81" s="91"/>
      <c r="J81" s="62"/>
      <c r="K81" s="62"/>
      <c r="L81" s="62"/>
      <c r="M81" s="62"/>
      <c r="N81" s="68"/>
    </row>
    <row r="82" spans="2:20" s="113" customFormat="1">
      <c r="B82" s="57" t="s">
        <v>90</v>
      </c>
      <c r="C82" s="58"/>
      <c r="D82" s="115"/>
      <c r="E82" s="58"/>
      <c r="F82" s="116"/>
      <c r="G82" s="117"/>
      <c r="H82" s="118"/>
      <c r="I82" s="119"/>
      <c r="J82" s="94">
        <f>SUM(J16:J81)</f>
        <v>0</v>
      </c>
      <c r="K82" s="94"/>
      <c r="L82" s="94"/>
      <c r="M82" s="44">
        <f xml:space="preserve"> SUM(M13:M81)</f>
        <v>0</v>
      </c>
      <c r="N82" s="115"/>
      <c r="R82" s="15"/>
      <c r="S82" s="15"/>
      <c r="T82" s="15"/>
    </row>
    <row r="83" spans="2:20">
      <c r="B83" s="59"/>
      <c r="C83" s="60"/>
      <c r="D83" s="68"/>
      <c r="E83" s="61"/>
      <c r="F83" s="69"/>
      <c r="G83" s="70"/>
      <c r="H83" s="71"/>
      <c r="I83" s="72"/>
      <c r="J83" s="62"/>
      <c r="K83" s="62"/>
      <c r="L83" s="62"/>
      <c r="M83" s="101"/>
      <c r="N83" s="68"/>
    </row>
    <row r="84" spans="2:20" s="126" customFormat="1" ht="16.5">
      <c r="B84" s="102" t="s">
        <v>47</v>
      </c>
      <c r="C84" s="103"/>
      <c r="D84" s="120"/>
      <c r="E84" s="103"/>
      <c r="F84" s="121"/>
      <c r="G84" s="122"/>
      <c r="H84" s="123"/>
      <c r="I84" s="104"/>
      <c r="J84" s="124"/>
      <c r="K84" s="124"/>
      <c r="L84" s="124"/>
      <c r="M84" s="105">
        <f xml:space="preserve"> SUM(M82:M82)</f>
        <v>0</v>
      </c>
      <c r="N84" s="120" t="s">
        <v>91</v>
      </c>
      <c r="O84" s="125" t="e">
        <f>M84/H9</f>
        <v>#DIV/0!</v>
      </c>
      <c r="R84" s="127"/>
      <c r="S84" s="127"/>
      <c r="T84" s="127"/>
    </row>
    <row r="86" spans="2:20">
      <c r="F86" s="16"/>
      <c r="M86" s="182"/>
      <c r="N86" s="16"/>
      <c r="R86" s="16"/>
      <c r="S86" s="16"/>
      <c r="T86" s="16"/>
    </row>
  </sheetData>
  <mergeCells count="3">
    <mergeCell ref="B6:N6"/>
    <mergeCell ref="C12:D12"/>
    <mergeCell ref="S13:T13"/>
  </mergeCells>
  <pageMargins left="0.7" right="0.7" top="0.75" bottom="0.75" header="0.3" footer="0.3"/>
  <pageSetup scale="56" orientation="portrait" r:id="rId1"/>
  <colBreaks count="1" manualBreakCount="1">
    <brk id="1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4"/>
  <sheetViews>
    <sheetView workbookViewId="0">
      <selection activeCell="H22" sqref="H22"/>
    </sheetView>
  </sheetViews>
  <sheetFormatPr defaultColWidth="9.140625" defaultRowHeight="12.75"/>
  <cols>
    <col min="1" max="1" width="52.140625" style="2" customWidth="1"/>
    <col min="2" max="2" width="9.140625" style="1"/>
    <col min="3" max="3" width="9.7109375" style="137" bestFit="1" customWidth="1"/>
    <col min="4" max="16384" width="9.140625" style="2"/>
  </cols>
  <sheetData>
    <row r="1" spans="1:9" ht="24" customHeight="1" thickBot="1">
      <c r="A1" s="252" t="s">
        <v>92</v>
      </c>
      <c r="B1" s="7"/>
      <c r="C1" s="135"/>
      <c r="D1" s="1"/>
      <c r="G1" s="8"/>
      <c r="H1" s="8"/>
      <c r="I1" s="8"/>
    </row>
    <row r="2" spans="1:9" ht="39" thickBot="1">
      <c r="A2" s="244" t="s">
        <v>93</v>
      </c>
      <c r="B2" s="9" t="s">
        <v>94</v>
      </c>
      <c r="C2" s="136" t="s">
        <v>95</v>
      </c>
      <c r="D2" s="10" t="s">
        <v>96</v>
      </c>
      <c r="G2" s="11"/>
      <c r="H2" s="11"/>
      <c r="I2" s="11"/>
    </row>
    <row r="3" spans="1:9">
      <c r="A3" s="3" t="s">
        <v>97</v>
      </c>
    </row>
    <row r="4" spans="1:9">
      <c r="A4" s="229" t="s">
        <v>98</v>
      </c>
      <c r="B4" s="1">
        <v>130</v>
      </c>
      <c r="C4" s="138" t="s">
        <v>99</v>
      </c>
      <c r="D4" s="7" t="s">
        <v>99</v>
      </c>
    </row>
    <row r="5" spans="1:9">
      <c r="A5" s="229" t="s">
        <v>100</v>
      </c>
      <c r="B5" s="1">
        <v>110</v>
      </c>
      <c r="C5" s="138" t="s">
        <v>99</v>
      </c>
      <c r="D5" s="7" t="s">
        <v>99</v>
      </c>
    </row>
    <row r="6" spans="1:9">
      <c r="A6" s="229" t="s">
        <v>101</v>
      </c>
      <c r="B6" s="1">
        <v>85</v>
      </c>
      <c r="C6" s="138" t="s">
        <v>99</v>
      </c>
      <c r="D6" s="7" t="s">
        <v>99</v>
      </c>
    </row>
    <row r="7" spans="1:9">
      <c r="A7" s="229" t="s">
        <v>102</v>
      </c>
      <c r="B7" s="1">
        <v>70</v>
      </c>
      <c r="C7" s="138" t="s">
        <v>99</v>
      </c>
      <c r="D7" s="7" t="s">
        <v>99</v>
      </c>
    </row>
    <row r="8" spans="1:9">
      <c r="A8" s="229" t="s">
        <v>103</v>
      </c>
      <c r="B8" s="1">
        <v>48</v>
      </c>
      <c r="C8" s="138" t="s">
        <v>99</v>
      </c>
      <c r="D8" s="7" t="s">
        <v>99</v>
      </c>
    </row>
    <row r="9" spans="1:9">
      <c r="A9" s="229" t="s">
        <v>104</v>
      </c>
      <c r="B9" s="1">
        <v>160</v>
      </c>
      <c r="C9" s="138" t="s">
        <v>99</v>
      </c>
      <c r="D9" s="7" t="s">
        <v>99</v>
      </c>
    </row>
    <row r="10" spans="1:9">
      <c r="A10" s="229" t="s">
        <v>105</v>
      </c>
      <c r="B10" s="1">
        <v>50</v>
      </c>
      <c r="C10" s="138" t="s">
        <v>99</v>
      </c>
      <c r="D10" s="7" t="s">
        <v>99</v>
      </c>
      <c r="E10" s="1"/>
    </row>
    <row r="11" spans="1:9">
      <c r="A11" s="185" t="s">
        <v>106</v>
      </c>
      <c r="B11" s="1">
        <v>95</v>
      </c>
      <c r="C11" s="138" t="s">
        <v>99</v>
      </c>
      <c r="D11" s="7" t="s">
        <v>99</v>
      </c>
      <c r="E11" s="1"/>
    </row>
    <row r="12" spans="1:9">
      <c r="A12" s="185" t="s">
        <v>74</v>
      </c>
      <c r="B12" s="1">
        <v>65</v>
      </c>
      <c r="C12" s="138" t="s">
        <v>99</v>
      </c>
      <c r="D12" s="7" t="s">
        <v>99</v>
      </c>
      <c r="E12" s="1"/>
    </row>
    <row r="13" spans="1:9">
      <c r="A13" s="185" t="s">
        <v>107</v>
      </c>
      <c r="B13" s="1">
        <v>65</v>
      </c>
      <c r="C13" s="138" t="s">
        <v>99</v>
      </c>
      <c r="D13" s="7" t="s">
        <v>99</v>
      </c>
      <c r="E13" s="1"/>
    </row>
    <row r="14" spans="1:9">
      <c r="A14" s="185" t="s">
        <v>108</v>
      </c>
      <c r="B14" s="1">
        <v>28</v>
      </c>
      <c r="C14" s="138" t="s">
        <v>99</v>
      </c>
      <c r="D14" s="7" t="s">
        <v>99</v>
      </c>
      <c r="E14" s="1"/>
    </row>
    <row r="15" spans="1:9">
      <c r="A15" s="230"/>
      <c r="E15" s="1"/>
    </row>
    <row r="16" spans="1:9">
      <c r="A16" s="4" t="s">
        <v>109</v>
      </c>
      <c r="E16" s="1"/>
    </row>
    <row r="17" spans="1:11">
      <c r="A17" s="12" t="s">
        <v>104</v>
      </c>
      <c r="B17" s="1">
        <f>B9</f>
        <v>160</v>
      </c>
      <c r="C17" s="138" t="s">
        <v>99</v>
      </c>
      <c r="D17" s="7" t="s">
        <v>99</v>
      </c>
      <c r="E17" s="1"/>
    </row>
    <row r="18" spans="1:11">
      <c r="A18" s="12" t="s">
        <v>98</v>
      </c>
      <c r="B18" s="1">
        <f>B4</f>
        <v>130</v>
      </c>
      <c r="C18" s="138" t="s">
        <v>99</v>
      </c>
      <c r="D18" s="7" t="s">
        <v>99</v>
      </c>
      <c r="E18" s="1"/>
    </row>
    <row r="19" spans="1:11">
      <c r="A19" s="12" t="s">
        <v>100</v>
      </c>
      <c r="B19" s="1">
        <f>B5</f>
        <v>110</v>
      </c>
      <c r="C19" s="138" t="s">
        <v>99</v>
      </c>
      <c r="D19" s="7" t="s">
        <v>99</v>
      </c>
      <c r="E19" s="1"/>
    </row>
    <row r="20" spans="1:11">
      <c r="A20" s="12" t="s">
        <v>110</v>
      </c>
      <c r="B20" s="1">
        <v>95</v>
      </c>
      <c r="C20" s="138" t="s">
        <v>99</v>
      </c>
      <c r="D20" s="7" t="s">
        <v>99</v>
      </c>
      <c r="E20" s="1"/>
    </row>
    <row r="21" spans="1:11">
      <c r="A21" s="12" t="s">
        <v>111</v>
      </c>
      <c r="B21" s="1">
        <v>105</v>
      </c>
      <c r="C21" s="138" t="s">
        <v>99</v>
      </c>
      <c r="D21" s="7" t="s">
        <v>99</v>
      </c>
      <c r="E21" s="1"/>
    </row>
    <row r="22" spans="1:11">
      <c r="A22" s="12" t="s">
        <v>112</v>
      </c>
      <c r="B22" s="1">
        <v>35</v>
      </c>
      <c r="C22" s="138" t="s">
        <v>99</v>
      </c>
      <c r="D22" s="7" t="s">
        <v>99</v>
      </c>
      <c r="E22" s="1"/>
    </row>
    <row r="24" spans="1:11">
      <c r="A24" s="5" t="s">
        <v>113</v>
      </c>
    </row>
    <row r="25" spans="1:11">
      <c r="A25" s="185" t="s">
        <v>114</v>
      </c>
      <c r="B25" s="1">
        <v>51</v>
      </c>
      <c r="C25" s="135">
        <f t="shared" ref="C25:C30" si="0">B25*1.5</f>
        <v>76.5</v>
      </c>
      <c r="D25" s="1">
        <f t="shared" ref="D25:D30" si="1">B25*2</f>
        <v>102</v>
      </c>
      <c r="F25" s="1"/>
      <c r="G25" s="8"/>
      <c r="H25" s="8"/>
      <c r="I25" s="8"/>
    </row>
    <row r="26" spans="1:11">
      <c r="A26" s="185" t="s">
        <v>115</v>
      </c>
      <c r="B26" s="1">
        <v>57</v>
      </c>
      <c r="C26" s="135">
        <f t="shared" si="0"/>
        <v>85.5</v>
      </c>
      <c r="D26" s="1">
        <f t="shared" si="1"/>
        <v>114</v>
      </c>
      <c r="F26" s="1"/>
      <c r="G26" s="8"/>
      <c r="H26" s="8"/>
      <c r="I26" s="8"/>
    </row>
    <row r="27" spans="1:11">
      <c r="A27" s="185" t="s">
        <v>116</v>
      </c>
      <c r="B27" s="1">
        <v>68</v>
      </c>
      <c r="C27" s="135">
        <f t="shared" si="0"/>
        <v>102</v>
      </c>
      <c r="D27" s="1">
        <f t="shared" si="1"/>
        <v>136</v>
      </c>
      <c r="F27" s="1"/>
      <c r="G27" s="8"/>
      <c r="H27" s="8"/>
      <c r="I27" s="8"/>
    </row>
    <row r="28" spans="1:11">
      <c r="A28" s="185" t="s">
        <v>117</v>
      </c>
      <c r="B28" s="1">
        <v>71</v>
      </c>
      <c r="C28" s="135">
        <f t="shared" si="0"/>
        <v>106.5</v>
      </c>
      <c r="D28" s="1">
        <f t="shared" si="1"/>
        <v>142</v>
      </c>
      <c r="F28" s="1"/>
      <c r="G28" s="8"/>
      <c r="H28" s="8"/>
      <c r="I28" s="8"/>
    </row>
    <row r="29" spans="1:11">
      <c r="A29" s="185" t="s">
        <v>118</v>
      </c>
      <c r="B29" s="1">
        <v>56</v>
      </c>
      <c r="C29" s="135">
        <f t="shared" si="0"/>
        <v>84</v>
      </c>
      <c r="D29" s="1">
        <f t="shared" si="1"/>
        <v>112</v>
      </c>
      <c r="F29" s="1"/>
      <c r="G29" s="8"/>
      <c r="H29" s="8"/>
      <c r="I29" s="8"/>
    </row>
    <row r="30" spans="1:11">
      <c r="A30" s="185" t="s">
        <v>119</v>
      </c>
      <c r="B30" s="1">
        <v>60</v>
      </c>
      <c r="C30" s="135">
        <f t="shared" si="0"/>
        <v>90</v>
      </c>
      <c r="D30" s="1">
        <f t="shared" si="1"/>
        <v>120</v>
      </c>
      <c r="F30" s="1"/>
      <c r="G30" s="8"/>
      <c r="H30" s="8"/>
      <c r="I30" s="8"/>
    </row>
    <row r="31" spans="1:11">
      <c r="B31" s="7"/>
      <c r="C31" s="135"/>
      <c r="D31" s="1"/>
      <c r="E31" s="8"/>
      <c r="F31" s="13"/>
      <c r="G31" s="14"/>
      <c r="H31" s="14"/>
      <c r="I31" s="14"/>
      <c r="J31" s="8"/>
      <c r="K31" s="8"/>
    </row>
    <row r="32" spans="1:11" ht="54" customHeight="1">
      <c r="A32" s="268" t="s">
        <v>120</v>
      </c>
      <c r="B32" s="268"/>
      <c r="C32" s="268"/>
      <c r="D32" s="268"/>
      <c r="E32" s="6"/>
      <c r="F32" s="6"/>
      <c r="G32" s="6"/>
      <c r="H32" s="14"/>
      <c r="I32" s="14"/>
      <c r="J32" s="8"/>
      <c r="K32" s="8"/>
    </row>
    <row r="33" spans="1:11">
      <c r="B33" s="7"/>
      <c r="C33" s="135"/>
      <c r="D33" s="1"/>
      <c r="E33" s="8"/>
      <c r="F33" s="13"/>
      <c r="G33" s="14"/>
      <c r="H33" s="14"/>
      <c r="I33" s="14"/>
      <c r="J33" s="8"/>
      <c r="K33" s="8"/>
    </row>
    <row r="34" spans="1:11" ht="27" customHeight="1">
      <c r="A34" s="269" t="s">
        <v>121</v>
      </c>
      <c r="B34" s="269"/>
      <c r="C34" s="269"/>
      <c r="D34" s="269"/>
    </row>
  </sheetData>
  <mergeCells count="2">
    <mergeCell ref="A32:D32"/>
    <mergeCell ref="A34:D34"/>
  </mergeCells>
  <pageMargins left="0.7" right="0.7" top="0.75" bottom="0.75" header="0.3" footer="0.3"/>
  <pageSetup orientation="portrait" horizontalDpi="1200" verticalDpi="12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9"/>
  <sheetViews>
    <sheetView tabSelected="1" workbookViewId="0">
      <selection activeCell="A2" sqref="A2"/>
    </sheetView>
  </sheetViews>
  <sheetFormatPr defaultRowHeight="12.75"/>
  <cols>
    <col min="1" max="1" width="6.7109375" customWidth="1"/>
    <col min="2" max="2" width="55.5703125" customWidth="1"/>
    <col min="3" max="3" width="11.140625" style="133" customWidth="1"/>
    <col min="4" max="4" width="11.42578125" style="139" customWidth="1"/>
    <col min="5" max="5" width="75.28515625" customWidth="1"/>
  </cols>
  <sheetData>
    <row r="1" spans="1:7" ht="15.75">
      <c r="A1" s="245" t="s">
        <v>23</v>
      </c>
      <c r="B1" s="246"/>
    </row>
    <row r="2" spans="1:7" ht="18">
      <c r="A2" s="245" t="s">
        <v>122</v>
      </c>
      <c r="B2" s="247"/>
    </row>
    <row r="3" spans="1:7" ht="12" customHeight="1">
      <c r="A3" s="246"/>
      <c r="B3" s="246"/>
    </row>
    <row r="4" spans="1:7" s="140" customFormat="1">
      <c r="C4" s="141" t="s">
        <v>123</v>
      </c>
      <c r="D4" s="142" t="s">
        <v>41</v>
      </c>
    </row>
    <row r="5" spans="1:7" s="140" customFormat="1" ht="13.5" thickBot="1">
      <c r="A5" s="143" t="s">
        <v>124</v>
      </c>
      <c r="B5" s="143"/>
      <c r="C5" s="144" t="s">
        <v>125</v>
      </c>
      <c r="D5" s="145" t="s">
        <v>126</v>
      </c>
      <c r="E5" s="143" t="s">
        <v>48</v>
      </c>
    </row>
    <row r="6" spans="1:7">
      <c r="A6" s="146" t="s">
        <v>127</v>
      </c>
      <c r="B6" s="147"/>
      <c r="C6" s="148" t="s">
        <v>128</v>
      </c>
      <c r="D6" s="149">
        <v>800</v>
      </c>
      <c r="E6" s="134"/>
      <c r="F6" s="150" t="s">
        <v>129</v>
      </c>
      <c r="G6" s="151"/>
    </row>
    <row r="7" spans="1:7">
      <c r="A7" s="146" t="s">
        <v>130</v>
      </c>
      <c r="B7" s="147"/>
      <c r="C7" s="148" t="s">
        <v>128</v>
      </c>
      <c r="D7" s="149">
        <v>500</v>
      </c>
      <c r="E7" s="152"/>
      <c r="F7" s="150" t="s">
        <v>129</v>
      </c>
      <c r="G7" s="151"/>
    </row>
    <row r="8" spans="1:7">
      <c r="A8" s="146" t="s">
        <v>131</v>
      </c>
      <c r="B8" s="147"/>
      <c r="C8" s="148" t="s">
        <v>128</v>
      </c>
      <c r="D8" s="149">
        <v>960</v>
      </c>
      <c r="E8" s="134"/>
      <c r="F8" s="150"/>
      <c r="G8" s="151"/>
    </row>
    <row r="9" spans="1:7">
      <c r="A9" s="146" t="s">
        <v>132</v>
      </c>
      <c r="B9" s="147"/>
      <c r="C9" s="148" t="s">
        <v>128</v>
      </c>
      <c r="D9" s="149">
        <v>900</v>
      </c>
      <c r="E9" s="134"/>
      <c r="F9" s="150"/>
      <c r="G9" s="151"/>
    </row>
    <row r="10" spans="1:7">
      <c r="A10" s="156" t="s">
        <v>133</v>
      </c>
      <c r="B10" s="147"/>
      <c r="C10" s="148" t="s">
        <v>128</v>
      </c>
      <c r="D10" s="149">
        <v>1250</v>
      </c>
      <c r="E10" s="155" t="s">
        <v>134</v>
      </c>
      <c r="F10" s="150"/>
      <c r="G10" s="151"/>
    </row>
    <row r="11" spans="1:7">
      <c r="A11" s="156" t="s">
        <v>135</v>
      </c>
      <c r="B11" s="147"/>
      <c r="C11" s="184" t="s">
        <v>128</v>
      </c>
      <c r="D11" s="149">
        <v>2500</v>
      </c>
      <c r="E11" s="155" t="s">
        <v>134</v>
      </c>
      <c r="F11" s="150"/>
      <c r="G11" s="151"/>
    </row>
    <row r="12" spans="1:7">
      <c r="A12" s="146" t="s">
        <v>136</v>
      </c>
      <c r="B12" s="147"/>
      <c r="C12" s="148"/>
      <c r="D12" s="149"/>
      <c r="E12" s="153" t="s">
        <v>137</v>
      </c>
      <c r="F12" s="150"/>
      <c r="G12" s="151"/>
    </row>
    <row r="13" spans="1:7">
      <c r="A13" s="146" t="s">
        <v>138</v>
      </c>
      <c r="B13" s="147"/>
      <c r="C13" s="148" t="s">
        <v>139</v>
      </c>
      <c r="D13" s="149">
        <v>4</v>
      </c>
      <c r="E13" s="153"/>
      <c r="F13" s="150"/>
      <c r="G13" s="151"/>
    </row>
    <row r="14" spans="1:7">
      <c r="A14" s="146" t="s">
        <v>140</v>
      </c>
      <c r="B14" s="147"/>
      <c r="C14" s="148" t="s">
        <v>141</v>
      </c>
      <c r="D14" s="149">
        <v>6250</v>
      </c>
      <c r="E14" s="153" t="s">
        <v>129</v>
      </c>
      <c r="F14" s="150" t="s">
        <v>129</v>
      </c>
      <c r="G14" s="151"/>
    </row>
    <row r="15" spans="1:7">
      <c r="A15" s="146" t="s">
        <v>142</v>
      </c>
      <c r="B15" s="147"/>
      <c r="C15" s="148" t="s">
        <v>128</v>
      </c>
      <c r="D15" s="149">
        <v>135</v>
      </c>
      <c r="E15" s="153" t="s">
        <v>143</v>
      </c>
      <c r="G15" s="151"/>
    </row>
    <row r="16" spans="1:7">
      <c r="A16" s="146" t="s">
        <v>144</v>
      </c>
      <c r="B16" s="147"/>
      <c r="C16" s="148" t="s">
        <v>128</v>
      </c>
      <c r="D16" s="149">
        <v>50</v>
      </c>
      <c r="E16" s="152"/>
      <c r="F16" s="150"/>
      <c r="G16" s="151"/>
    </row>
    <row r="17" spans="1:7">
      <c r="A17" s="146" t="s">
        <v>145</v>
      </c>
      <c r="B17" s="147"/>
      <c r="C17" s="148" t="s">
        <v>146</v>
      </c>
      <c r="D17" s="149">
        <v>8</v>
      </c>
      <c r="E17" s="155" t="s">
        <v>147</v>
      </c>
      <c r="F17" s="150" t="s">
        <v>129</v>
      </c>
      <c r="G17" s="151"/>
    </row>
    <row r="18" spans="1:7">
      <c r="A18" s="146" t="s">
        <v>148</v>
      </c>
      <c r="B18" s="147"/>
      <c r="C18" s="148" t="s">
        <v>141</v>
      </c>
      <c r="D18" s="149">
        <v>1300</v>
      </c>
      <c r="E18" s="134"/>
      <c r="G18" s="151"/>
    </row>
    <row r="19" spans="1:7">
      <c r="A19" s="146" t="s">
        <v>149</v>
      </c>
      <c r="B19" s="147"/>
      <c r="C19" s="148" t="s">
        <v>128</v>
      </c>
      <c r="D19" s="149">
        <v>500</v>
      </c>
      <c r="E19" s="152"/>
      <c r="F19" s="150"/>
      <c r="G19" s="151"/>
    </row>
    <row r="20" spans="1:7">
      <c r="A20" s="146" t="s">
        <v>150</v>
      </c>
      <c r="B20" s="147"/>
      <c r="C20" s="148" t="s">
        <v>151</v>
      </c>
      <c r="D20" s="149">
        <v>2000</v>
      </c>
      <c r="E20" s="152"/>
      <c r="F20" s="150"/>
      <c r="G20" s="151"/>
    </row>
    <row r="21" spans="1:7">
      <c r="A21" s="146" t="s">
        <v>152</v>
      </c>
      <c r="B21" s="147"/>
      <c r="C21" s="154" t="s">
        <v>128</v>
      </c>
      <c r="D21" s="149">
        <v>800</v>
      </c>
      <c r="E21" s="152" t="s">
        <v>129</v>
      </c>
      <c r="F21" s="150" t="s">
        <v>129</v>
      </c>
      <c r="G21" s="151"/>
    </row>
    <row r="22" spans="1:7">
      <c r="A22" s="146" t="s">
        <v>153</v>
      </c>
      <c r="B22" s="147"/>
      <c r="C22" s="154" t="s">
        <v>151</v>
      </c>
      <c r="D22" s="149">
        <v>7500</v>
      </c>
      <c r="E22" s="152"/>
      <c r="F22" s="150"/>
      <c r="G22" s="151"/>
    </row>
    <row r="23" spans="1:7">
      <c r="A23" s="146" t="s">
        <v>154</v>
      </c>
      <c r="B23" s="147"/>
      <c r="C23" s="154" t="s">
        <v>128</v>
      </c>
      <c r="D23" s="149">
        <v>650</v>
      </c>
      <c r="E23" s="152"/>
      <c r="F23" s="150"/>
      <c r="G23" s="151"/>
    </row>
    <row r="24" spans="1:7">
      <c r="A24" s="146" t="s">
        <v>155</v>
      </c>
      <c r="B24" s="147"/>
      <c r="C24" s="154" t="s">
        <v>128</v>
      </c>
      <c r="D24" s="149">
        <v>125</v>
      </c>
      <c r="E24" s="152"/>
      <c r="F24" s="150"/>
      <c r="G24" s="151"/>
    </row>
    <row r="25" spans="1:7">
      <c r="A25" s="146" t="s">
        <v>156</v>
      </c>
      <c r="B25" s="147"/>
      <c r="C25" s="154" t="s">
        <v>151</v>
      </c>
      <c r="D25" s="149">
        <v>125</v>
      </c>
      <c r="E25" s="152"/>
      <c r="F25" s="150"/>
      <c r="G25" s="151"/>
    </row>
    <row r="26" spans="1:7">
      <c r="A26" s="146" t="s">
        <v>157</v>
      </c>
      <c r="B26" s="147"/>
      <c r="C26" s="154" t="s">
        <v>151</v>
      </c>
      <c r="D26" s="149">
        <v>2000</v>
      </c>
      <c r="E26" s="152" t="s">
        <v>129</v>
      </c>
      <c r="F26" s="150" t="s">
        <v>129</v>
      </c>
      <c r="G26" s="151"/>
    </row>
    <row r="27" spans="1:7">
      <c r="A27" s="156" t="s">
        <v>158</v>
      </c>
      <c r="B27" s="147"/>
      <c r="C27" s="154" t="s">
        <v>159</v>
      </c>
      <c r="D27" s="149">
        <v>20</v>
      </c>
      <c r="E27" s="155" t="s">
        <v>160</v>
      </c>
      <c r="G27" s="151"/>
    </row>
    <row r="28" spans="1:7">
      <c r="A28" s="146" t="s">
        <v>161</v>
      </c>
      <c r="B28" s="147"/>
      <c r="C28" s="154" t="s">
        <v>129</v>
      </c>
      <c r="D28" s="149" t="s">
        <v>129</v>
      </c>
      <c r="E28" s="153" t="s">
        <v>162</v>
      </c>
      <c r="G28" s="151"/>
    </row>
    <row r="29" spans="1:7">
      <c r="A29" s="146" t="s">
        <v>163</v>
      </c>
      <c r="B29" s="147"/>
      <c r="C29" s="154" t="s">
        <v>129</v>
      </c>
      <c r="D29" s="149" t="s">
        <v>129</v>
      </c>
      <c r="E29" s="153" t="s">
        <v>164</v>
      </c>
      <c r="G29" s="151"/>
    </row>
    <row r="30" spans="1:7">
      <c r="A30" s="146" t="s">
        <v>165</v>
      </c>
      <c r="B30" s="147"/>
      <c r="C30" s="154" t="s">
        <v>166</v>
      </c>
      <c r="D30" s="149">
        <v>2080</v>
      </c>
      <c r="E30" s="152" t="s">
        <v>129</v>
      </c>
      <c r="F30" s="150"/>
      <c r="G30" s="151"/>
    </row>
    <row r="31" spans="1:7">
      <c r="A31" s="146" t="s">
        <v>167</v>
      </c>
      <c r="B31" s="147"/>
      <c r="C31" s="154" t="s">
        <v>151</v>
      </c>
      <c r="D31" s="149">
        <v>5500</v>
      </c>
      <c r="E31" s="152"/>
      <c r="F31" s="150"/>
      <c r="G31" s="151"/>
    </row>
    <row r="32" spans="1:7">
      <c r="A32" s="146" t="s">
        <v>168</v>
      </c>
      <c r="B32" s="147"/>
      <c r="C32" s="154" t="s">
        <v>151</v>
      </c>
      <c r="D32" s="149">
        <v>10000</v>
      </c>
      <c r="E32" s="152"/>
      <c r="F32" s="150"/>
      <c r="G32" s="151"/>
    </row>
    <row r="33" spans="1:7">
      <c r="A33" s="146" t="s">
        <v>169</v>
      </c>
      <c r="B33" s="147"/>
      <c r="C33" s="154" t="s">
        <v>141</v>
      </c>
      <c r="D33" s="149">
        <v>350</v>
      </c>
      <c r="E33" s="152"/>
      <c r="F33" s="150"/>
      <c r="G33" s="151"/>
    </row>
    <row r="34" spans="1:7">
      <c r="A34" s="146" t="s">
        <v>170</v>
      </c>
      <c r="B34" s="147"/>
      <c r="C34" s="154" t="s">
        <v>139</v>
      </c>
      <c r="D34" s="149">
        <v>0.1</v>
      </c>
      <c r="E34" s="152"/>
      <c r="F34" s="150"/>
      <c r="G34" s="151"/>
    </row>
    <row r="35" spans="1:7">
      <c r="A35" s="254" t="s">
        <v>171</v>
      </c>
      <c r="C35" s="133" t="s">
        <v>141</v>
      </c>
      <c r="D35" s="139">
        <v>10000</v>
      </c>
      <c r="E35" s="134"/>
    </row>
    <row r="36" spans="1:7">
      <c r="A36" s="253" t="s">
        <v>172</v>
      </c>
      <c r="C36" s="133" t="s">
        <v>146</v>
      </c>
      <c r="D36" s="139">
        <v>2000</v>
      </c>
    </row>
    <row r="38" spans="1:7">
      <c r="A38" s="140" t="s">
        <v>173</v>
      </c>
      <c r="B38" t="s">
        <v>174</v>
      </c>
    </row>
    <row r="39" spans="1:7">
      <c r="B39" t="s">
        <v>175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DPR Construction, Inc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Whitney Dorn</dc:creator>
  <cp:keywords/>
  <dc:description/>
  <cp:lastModifiedBy>Marlo Castro</cp:lastModifiedBy>
  <cp:revision/>
  <dcterms:created xsi:type="dcterms:W3CDTF">2012-01-18T20:45:30Z</dcterms:created>
  <dcterms:modified xsi:type="dcterms:W3CDTF">2020-10-22T19:24:06Z</dcterms:modified>
  <cp:category/>
  <cp:contentStatus/>
</cp:coreProperties>
</file>