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7460" windowHeight="5250"/>
  </bookViews>
  <sheets>
    <sheet name="Summary Exercise" sheetId="4" r:id="rId1"/>
  </sheets>
  <definedNames>
    <definedName name="BIDTYPE">#REF!</definedName>
    <definedName name="ESTIMATOR">#REF!</definedName>
    <definedName name="JOBNAME">#REF!</definedName>
    <definedName name="LOCATION">#REF!</definedName>
    <definedName name="_xlnm.Print_Area" localSheetId="0">'Summary Exercise'!$A$1:$F$41</definedName>
    <definedName name="_xlnm.Print_Area">#REF!</definedName>
    <definedName name="TAX">#REF!</definedName>
  </definedNames>
  <calcPr calcId="125725"/>
</workbook>
</file>

<file path=xl/calcChain.xml><?xml version="1.0" encoding="utf-8"?>
<calcChain xmlns="http://schemas.openxmlformats.org/spreadsheetml/2006/main">
  <c r="E26" i="4"/>
  <c r="C27"/>
  <c r="E32"/>
  <c r="B33"/>
  <c r="C33"/>
  <c r="E33"/>
  <c r="B41"/>
  <c r="C41"/>
  <c r="E27"/>
  <c r="E35" l="1"/>
  <c r="E37" s="1"/>
  <c r="E41" l="1"/>
  <c r="E39"/>
</calcChain>
</file>

<file path=xl/sharedStrings.xml><?xml version="1.0" encoding="utf-8"?>
<sst xmlns="http://schemas.openxmlformats.org/spreadsheetml/2006/main" count="79" uniqueCount="54">
  <si>
    <t>Quantity</t>
  </si>
  <si>
    <t>UoM</t>
  </si>
  <si>
    <t>Unit Price</t>
  </si>
  <si>
    <t>Cost</t>
  </si>
  <si>
    <t>Remarks</t>
  </si>
  <si>
    <t>Description</t>
  </si>
  <si>
    <t>Location: Los Angeles, CA</t>
  </si>
  <si>
    <t>PRECONSTRUCTION SERVICES</t>
  </si>
  <si>
    <t>SITEWORK</t>
  </si>
  <si>
    <t>FINISHES</t>
  </si>
  <si>
    <t>SPECIALTIES</t>
  </si>
  <si>
    <t>BUILDING EQUIPMENT</t>
  </si>
  <si>
    <t>CONVEYING SYSTEMS</t>
  </si>
  <si>
    <t>BLDG MECHANICAL</t>
  </si>
  <si>
    <t>BLDG ELECTRICAL</t>
  </si>
  <si>
    <t>DIRECT COSTS</t>
  </si>
  <si>
    <t>GENERAL EXPENSE COSTS</t>
  </si>
  <si>
    <t>PROJECT STAFF</t>
  </si>
  <si>
    <t>PROJECT OVERHEAD &amp; EQUIP</t>
  </si>
  <si>
    <t>TOTAL COST</t>
  </si>
  <si>
    <t>Fee</t>
  </si>
  <si>
    <t>TOTAL BID</t>
  </si>
  <si>
    <t>LS</t>
  </si>
  <si>
    <t>%</t>
  </si>
  <si>
    <t>CONTRACTOR'S CONTINGENCY</t>
  </si>
  <si>
    <t>INSURANCE/BONDS/TAXES</t>
  </si>
  <si>
    <t>STREET USE IMPACTS</t>
  </si>
  <si>
    <t>CONCRETE</t>
  </si>
  <si>
    <t>CONCRETE REINFORCING</t>
  </si>
  <si>
    <t>SHOTCRETE WALLS</t>
  </si>
  <si>
    <t>WOOD &amp; PLASTIC</t>
  </si>
  <si>
    <t>DOORS &amp; WINDOWS</t>
  </si>
  <si>
    <t>THERMAL/MOISTURE PROTECTION</t>
  </si>
  <si>
    <t>SUBCONTRACTOR BONDS</t>
  </si>
  <si>
    <t>MASONRY</t>
  </si>
  <si>
    <t>METAL DECK &amp; MISC METALS</t>
  </si>
  <si>
    <t>STRUCTURAL STEEL</t>
  </si>
  <si>
    <t>Provide per electrical recap sheet</t>
  </si>
  <si>
    <t>CONCRETE SLAB ON METAL DECK</t>
  </si>
  <si>
    <t>Provide per steel budget exercise</t>
  </si>
  <si>
    <t>Provide per concrete estimate exercise</t>
  </si>
  <si>
    <t>Provide per staff estimate exercise</t>
  </si>
  <si>
    <t>Provide per precon estimate exercise</t>
  </si>
  <si>
    <t>Provide per equip/overhead exercise</t>
  </si>
  <si>
    <t>Input Fee % and Amount</t>
  </si>
  <si>
    <t>Calculate Total Bid Amount</t>
  </si>
  <si>
    <t>Owner: Fox Studios</t>
  </si>
  <si>
    <t>Project: Office Building 103</t>
  </si>
  <si>
    <t>Designer: Langdon Wilson</t>
  </si>
  <si>
    <t>Calculate Direct Costs</t>
  </si>
  <si>
    <t>Calculate General Expense Cost</t>
  </si>
  <si>
    <t>Calculate Total Cost</t>
  </si>
  <si>
    <t>Calculate Contingency on Total Cost Only</t>
  </si>
  <si>
    <r>
      <t xml:space="preserve">Area:   </t>
    </r>
    <r>
      <rPr>
        <sz val="12"/>
        <color rgb="FFFF0000"/>
        <rFont val="Times New Roman"/>
        <family val="1"/>
      </rPr>
      <t>523,244</t>
    </r>
    <r>
      <rPr>
        <sz val="12"/>
        <color theme="1"/>
        <rFont val="Times New Roman"/>
        <family val="2"/>
      </rPr>
      <t xml:space="preserve">   SF</t>
    </r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</si>
</sst>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>
    <font>
      <sz val="12"/>
      <color theme="1"/>
      <name val="Times New Roman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MT"/>
    </font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7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49" fontId="1" fillId="2" borderId="1" xfId="0" applyNumberFormat="1" applyFont="1" applyFill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3" xfId="0" applyNumberFormat="1" applyFill="1" applyBorder="1" applyProtection="1">
      <protection locked="0"/>
    </xf>
    <xf numFmtId="49" fontId="0" fillId="0" borderId="4" xfId="0" applyNumberFormat="1" applyFill="1" applyBorder="1" applyAlignment="1" applyProtection="1">
      <alignment vertical="top"/>
      <protection locked="0"/>
    </xf>
    <xf numFmtId="49" fontId="0" fillId="0" borderId="5" xfId="0" applyNumberFormat="1" applyFill="1" applyBorder="1" applyProtection="1">
      <protection locked="0"/>
    </xf>
    <xf numFmtId="0" fontId="2" fillId="3" borderId="1" xfId="0" applyFont="1" applyFill="1" applyBorder="1" applyProtection="1"/>
    <xf numFmtId="49" fontId="0" fillId="0" borderId="6" xfId="0" applyNumberFormat="1" applyFill="1" applyBorder="1" applyProtection="1">
      <protection locked="0"/>
    </xf>
    <xf numFmtId="0" fontId="4" fillId="0" borderId="0" xfId="0" applyFont="1" applyAlignment="1">
      <alignment horizontal="right"/>
    </xf>
    <xf numFmtId="0" fontId="5" fillId="0" borderId="0" xfId="0" applyFont="1"/>
    <xf numFmtId="49" fontId="0" fillId="0" borderId="7" xfId="0" applyNumberFormat="1" applyFill="1" applyBorder="1" applyAlignment="1" applyProtection="1">
      <alignment shrinkToFit="1"/>
      <protection locked="0"/>
    </xf>
    <xf numFmtId="49" fontId="7" fillId="0" borderId="7" xfId="0" applyNumberFormat="1" applyFont="1" applyFill="1" applyBorder="1" applyAlignment="1" applyProtection="1">
      <alignment shrinkToFit="1"/>
      <protection locked="0"/>
    </xf>
    <xf numFmtId="49" fontId="0" fillId="0" borderId="7" xfId="0" applyNumberFormat="1" applyFill="1" applyBorder="1" applyAlignment="1" applyProtection="1">
      <alignment vertical="top" shrinkToFit="1"/>
      <protection locked="0"/>
    </xf>
    <xf numFmtId="3" fontId="2" fillId="2" borderId="8" xfId="0" applyNumberFormat="1" applyFont="1" applyFill="1" applyBorder="1" applyAlignment="1" applyProtection="1">
      <alignment shrinkToFit="1"/>
      <protection locked="0"/>
    </xf>
    <xf numFmtId="3" fontId="2" fillId="4" borderId="8" xfId="0" applyNumberFormat="1" applyFont="1" applyFill="1" applyBorder="1" applyAlignment="1" applyProtection="1">
      <alignment shrinkToFit="1"/>
      <protection locked="0"/>
    </xf>
    <xf numFmtId="0" fontId="0" fillId="3" borderId="0" xfId="0" applyFont="1" applyFill="1" applyBorder="1" applyProtection="1"/>
    <xf numFmtId="0" fontId="2" fillId="2" borderId="9" xfId="0" applyFont="1" applyFill="1" applyBorder="1" applyAlignment="1" applyProtection="1">
      <alignment shrinkToFit="1"/>
      <protection locked="0"/>
    </xf>
    <xf numFmtId="0" fontId="2" fillId="4" borderId="9" xfId="0" applyFont="1" applyFill="1" applyBorder="1" applyAlignment="1" applyProtection="1">
      <alignment shrinkToFit="1"/>
      <protection locked="0"/>
    </xf>
    <xf numFmtId="0" fontId="0" fillId="3" borderId="10" xfId="0" applyFont="1" applyFill="1" applyBorder="1" applyProtection="1"/>
    <xf numFmtId="3" fontId="1" fillId="4" borderId="8" xfId="0" applyNumberFormat="1" applyFont="1" applyFill="1" applyBorder="1" applyAlignment="1" applyProtection="1">
      <alignment shrinkToFit="1"/>
      <protection locked="0"/>
    </xf>
    <xf numFmtId="49" fontId="0" fillId="0" borderId="7" xfId="0" applyNumberFormat="1" applyFill="1" applyBorder="1" applyAlignment="1" applyProtection="1">
      <alignment horizontal="center" shrinkToFit="1"/>
      <protection locked="0"/>
    </xf>
    <xf numFmtId="49" fontId="7" fillId="0" borderId="7" xfId="0" applyNumberFormat="1" applyFont="1" applyFill="1" applyBorder="1" applyAlignment="1" applyProtection="1">
      <alignment horizontal="center" shrinkToFit="1"/>
      <protection locked="0"/>
    </xf>
    <xf numFmtId="49" fontId="0" fillId="0" borderId="7" xfId="0" applyNumberFormat="1" applyFill="1" applyBorder="1" applyAlignment="1" applyProtection="1">
      <alignment horizontal="center" vertical="top" shrinkToFit="1"/>
      <protection locked="0"/>
    </xf>
    <xf numFmtId="0" fontId="2" fillId="2" borderId="9" xfId="0" applyFont="1" applyFill="1" applyBorder="1" applyAlignment="1" applyProtection="1">
      <alignment horizontal="center" shrinkToFit="1"/>
      <protection locked="0"/>
    </xf>
    <xf numFmtId="164" fontId="3" fillId="0" borderId="11" xfId="1" applyNumberFormat="1" applyFont="1" applyFill="1" applyBorder="1" applyAlignment="1" applyProtection="1">
      <alignment shrinkToFit="1"/>
      <protection locked="0"/>
    </xf>
    <xf numFmtId="164" fontId="7" fillId="0" borderId="11" xfId="1" applyNumberFormat="1" applyFont="1" applyFill="1" applyBorder="1" applyAlignment="1" applyProtection="1">
      <alignment shrinkToFit="1"/>
      <protection locked="0"/>
    </xf>
    <xf numFmtId="164" fontId="8" fillId="0" borderId="11" xfId="1" applyNumberFormat="1" applyFont="1" applyFill="1" applyBorder="1" applyAlignment="1" applyProtection="1">
      <alignment shrinkToFit="1"/>
      <protection locked="0"/>
    </xf>
    <xf numFmtId="164" fontId="3" fillId="0" borderId="11" xfId="1" applyNumberFormat="1" applyFont="1" applyFill="1" applyBorder="1" applyAlignment="1" applyProtection="1">
      <alignment vertical="top" shrinkToFit="1"/>
      <protection locked="0"/>
    </xf>
    <xf numFmtId="164" fontId="2" fillId="2" borderId="8" xfId="1" applyNumberFormat="1" applyFont="1" applyFill="1" applyBorder="1" applyAlignment="1" applyProtection="1">
      <alignment shrinkToFit="1"/>
      <protection locked="0"/>
    </xf>
    <xf numFmtId="164" fontId="3" fillId="0" borderId="12" xfId="1" applyNumberFormat="1" applyFont="1" applyFill="1" applyBorder="1" applyAlignment="1" applyProtection="1">
      <alignment shrinkToFit="1"/>
      <protection locked="0"/>
    </xf>
    <xf numFmtId="49" fontId="0" fillId="0" borderId="13" xfId="0" applyNumberFormat="1" applyFill="1" applyBorder="1" applyProtection="1">
      <protection locked="0"/>
    </xf>
    <xf numFmtId="165" fontId="2" fillId="5" borderId="7" xfId="1" applyNumberFormat="1" applyFont="1" applyFill="1" applyBorder="1" applyAlignment="1" applyProtection="1">
      <alignment shrinkToFit="1"/>
    </xf>
    <xf numFmtId="165" fontId="6" fillId="5" borderId="7" xfId="1" applyNumberFormat="1" applyFont="1" applyFill="1" applyBorder="1" applyAlignment="1" applyProtection="1">
      <alignment shrinkToFit="1"/>
    </xf>
    <xf numFmtId="165" fontId="12" fillId="5" borderId="7" xfId="1" applyNumberFormat="1" applyFont="1" applyFill="1" applyBorder="1" applyAlignment="1" applyProtection="1">
      <alignment shrinkToFit="1"/>
    </xf>
    <xf numFmtId="165" fontId="2" fillId="5" borderId="7" xfId="1" applyNumberFormat="1" applyFont="1" applyFill="1" applyBorder="1" applyAlignment="1" applyProtection="1">
      <alignment horizontal="center" shrinkToFit="1"/>
    </xf>
    <xf numFmtId="165" fontId="2" fillId="5" borderId="7" xfId="1" applyNumberFormat="1" applyFont="1" applyFill="1" applyBorder="1" applyAlignment="1" applyProtection="1">
      <alignment vertical="top" shrinkToFit="1"/>
    </xf>
    <xf numFmtId="165" fontId="2" fillId="2" borderId="9" xfId="1" applyNumberFormat="1" applyFont="1" applyFill="1" applyBorder="1" applyAlignment="1" applyProtection="1">
      <alignment shrinkToFit="1"/>
    </xf>
    <xf numFmtId="165" fontId="10" fillId="3" borderId="0" xfId="1" applyNumberFormat="1" applyFont="1" applyFill="1" applyBorder="1" applyProtection="1"/>
    <xf numFmtId="49" fontId="0" fillId="0" borderId="15" xfId="0" applyNumberFormat="1" applyFill="1" applyBorder="1" applyAlignment="1" applyProtection="1">
      <alignment horizontal="center" shrinkToFit="1"/>
      <protection locked="0"/>
    </xf>
    <xf numFmtId="10" fontId="10" fillId="0" borderId="6" xfId="5" applyNumberFormat="1" applyFont="1" applyFill="1" applyBorder="1" applyProtection="1">
      <protection locked="0"/>
    </xf>
    <xf numFmtId="0" fontId="2" fillId="3" borderId="16" xfId="0" applyFont="1" applyFill="1" applyBorder="1" applyProtection="1"/>
    <xf numFmtId="0" fontId="0" fillId="3" borderId="17" xfId="0" applyFont="1" applyFill="1" applyBorder="1" applyProtection="1"/>
    <xf numFmtId="165" fontId="10" fillId="3" borderId="17" xfId="1" applyNumberFormat="1" applyFont="1" applyFill="1" applyBorder="1" applyProtection="1"/>
    <xf numFmtId="0" fontId="0" fillId="3" borderId="18" xfId="0" applyFont="1" applyFill="1" applyBorder="1" applyProtection="1"/>
    <xf numFmtId="49" fontId="1" fillId="6" borderId="1" xfId="0" applyNumberFormat="1" applyFont="1" applyFill="1" applyBorder="1" applyAlignment="1" applyProtection="1">
      <alignment horizontal="center"/>
      <protection locked="0"/>
    </xf>
    <xf numFmtId="164" fontId="2" fillId="6" borderId="8" xfId="1" applyNumberFormat="1" applyFont="1" applyFill="1" applyBorder="1" applyAlignment="1" applyProtection="1">
      <alignment horizontal="center" shrinkToFit="1"/>
      <protection locked="0"/>
    </xf>
    <xf numFmtId="0" fontId="2" fillId="6" borderId="9" xfId="0" applyFont="1" applyFill="1" applyBorder="1" applyAlignment="1" applyProtection="1">
      <alignment horizontal="center" shrinkToFit="1"/>
      <protection locked="0"/>
    </xf>
    <xf numFmtId="165" fontId="2" fillId="6" borderId="9" xfId="1" applyNumberFormat="1" applyFont="1" applyFill="1" applyBorder="1" applyAlignment="1" applyProtection="1">
      <alignment horizontal="center" shrinkToFit="1"/>
    </xf>
    <xf numFmtId="0" fontId="2" fillId="3" borderId="1" xfId="0" applyFont="1" applyFill="1" applyBorder="1" applyAlignment="1" applyProtection="1">
      <alignment horizontal="left" indent="2"/>
    </xf>
    <xf numFmtId="49" fontId="11" fillId="0" borderId="7" xfId="0" applyNumberFormat="1" applyFont="1" applyFill="1" applyBorder="1" applyAlignment="1" applyProtection="1">
      <alignment shrinkToFit="1"/>
      <protection locked="0"/>
    </xf>
    <xf numFmtId="0" fontId="12" fillId="2" borderId="9" xfId="0" applyFont="1" applyFill="1" applyBorder="1" applyAlignment="1" applyProtection="1">
      <alignment shrinkToFit="1"/>
      <protection locked="0"/>
    </xf>
    <xf numFmtId="0" fontId="11" fillId="0" borderId="0" xfId="0" applyFont="1"/>
    <xf numFmtId="0" fontId="12" fillId="4" borderId="9" xfId="0" applyFont="1" applyFill="1" applyBorder="1" applyAlignment="1" applyProtection="1">
      <alignment shrinkToFit="1"/>
      <protection locked="0"/>
    </xf>
    <xf numFmtId="49" fontId="11" fillId="0" borderId="14" xfId="0" applyNumberFormat="1" applyFont="1" applyFill="1" applyBorder="1" applyAlignment="1" applyProtection="1">
      <alignment shrinkToFit="1"/>
      <protection locked="0"/>
    </xf>
    <xf numFmtId="165" fontId="12" fillId="2" borderId="9" xfId="1" applyNumberFormat="1" applyFont="1" applyFill="1" applyBorder="1" applyAlignment="1" applyProtection="1">
      <alignment shrinkToFit="1"/>
    </xf>
    <xf numFmtId="165" fontId="12" fillId="4" borderId="9" xfId="1" applyNumberFormat="1" applyFont="1" applyFill="1" applyBorder="1" applyAlignment="1" applyProtection="1">
      <alignment shrinkToFit="1"/>
    </xf>
    <xf numFmtId="10" fontId="12" fillId="2" borderId="8" xfId="5" applyNumberFormat="1" applyFont="1" applyFill="1" applyBorder="1" applyAlignment="1" applyProtection="1">
      <alignment shrinkToFit="1"/>
      <protection locked="0"/>
    </xf>
    <xf numFmtId="165" fontId="12" fillId="5" borderId="15" xfId="1" applyNumberFormat="1" applyFont="1" applyFill="1" applyBorder="1" applyAlignment="1" applyProtection="1">
      <alignment horizontal="center" shrinkToFit="1"/>
    </xf>
    <xf numFmtId="0" fontId="11" fillId="0" borderId="0" xfId="0" applyFont="1" applyAlignment="1">
      <alignment horizontal="center"/>
    </xf>
  </cellXfs>
  <cellStyles count="6">
    <cellStyle name="Comma" xfId="1" builtinId="3"/>
    <cellStyle name="Currency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topLeftCell="A14" zoomScaleNormal="100" zoomScalePageLayoutView="40" workbookViewId="0">
      <selection activeCell="E41" sqref="E41"/>
    </sheetView>
  </sheetViews>
  <sheetFormatPr defaultRowHeight="15.75"/>
  <cols>
    <col min="1" max="1" width="44.625" customWidth="1"/>
    <col min="2" max="2" width="15.625" customWidth="1"/>
    <col min="5" max="5" width="15.875" customWidth="1"/>
    <col min="6" max="6" width="35.625" customWidth="1"/>
  </cols>
  <sheetData>
    <row r="1" spans="1:6">
      <c r="A1" t="s">
        <v>46</v>
      </c>
      <c r="C1" s="9"/>
    </row>
    <row r="2" spans="1:6">
      <c r="A2" t="s">
        <v>47</v>
      </c>
      <c r="B2" s="59"/>
      <c r="C2" s="59"/>
      <c r="D2" s="59"/>
      <c r="F2" t="s">
        <v>48</v>
      </c>
    </row>
    <row r="3" spans="1:6" ht="18">
      <c r="A3" t="s">
        <v>6</v>
      </c>
      <c r="B3" s="10"/>
      <c r="F3" t="s">
        <v>53</v>
      </c>
    </row>
    <row r="4" spans="1:6" ht="8.1" customHeight="1" thickBot="1">
      <c r="A4" s="41"/>
      <c r="B4" s="42"/>
      <c r="C4" s="42"/>
      <c r="D4" s="42"/>
      <c r="E4" s="43"/>
      <c r="F4" s="44"/>
    </row>
    <row r="5" spans="1:6" s="1" customFormat="1" ht="16.5" thickBot="1">
      <c r="A5" s="45" t="s">
        <v>5</v>
      </c>
      <c r="B5" s="46" t="s">
        <v>0</v>
      </c>
      <c r="C5" s="47" t="s">
        <v>1</v>
      </c>
      <c r="D5" s="47" t="s">
        <v>2</v>
      </c>
      <c r="E5" s="48" t="s">
        <v>3</v>
      </c>
      <c r="F5" s="47" t="s">
        <v>4</v>
      </c>
    </row>
    <row r="6" spans="1:6" ht="16.5" thickBot="1">
      <c r="A6" s="2" t="s">
        <v>15</v>
      </c>
      <c r="B6" s="29"/>
      <c r="C6" s="24"/>
      <c r="D6" s="17"/>
      <c r="E6" s="37"/>
      <c r="F6" s="17"/>
    </row>
    <row r="7" spans="1:6">
      <c r="A7" s="4" t="s">
        <v>7</v>
      </c>
      <c r="B7" s="25">
        <v>1</v>
      </c>
      <c r="C7" s="21" t="s">
        <v>22</v>
      </c>
      <c r="D7" s="11"/>
      <c r="E7" s="33">
        <v>230302</v>
      </c>
      <c r="F7" s="50" t="s">
        <v>42</v>
      </c>
    </row>
    <row r="8" spans="1:6">
      <c r="A8" s="4" t="s">
        <v>8</v>
      </c>
      <c r="B8" s="25">
        <v>1</v>
      </c>
      <c r="C8" s="21" t="s">
        <v>22</v>
      </c>
      <c r="D8" s="11"/>
      <c r="E8" s="32">
        <v>5998256</v>
      </c>
      <c r="F8" s="11"/>
    </row>
    <row r="9" spans="1:6">
      <c r="A9" s="4" t="s">
        <v>29</v>
      </c>
      <c r="B9" s="25">
        <v>1</v>
      </c>
      <c r="C9" s="21" t="s">
        <v>22</v>
      </c>
      <c r="D9" s="11"/>
      <c r="E9" s="32">
        <v>666541</v>
      </c>
      <c r="F9" s="11"/>
    </row>
    <row r="10" spans="1:6">
      <c r="A10" s="4" t="s">
        <v>27</v>
      </c>
      <c r="B10" s="25">
        <v>1</v>
      </c>
      <c r="C10" s="21" t="s">
        <v>22</v>
      </c>
      <c r="D10" s="11"/>
      <c r="E10" s="32">
        <v>7899237</v>
      </c>
      <c r="F10" s="11"/>
    </row>
    <row r="11" spans="1:6">
      <c r="A11" s="4" t="s">
        <v>38</v>
      </c>
      <c r="B11" s="25">
        <v>1</v>
      </c>
      <c r="C11" s="21" t="s">
        <v>22</v>
      </c>
      <c r="D11" s="11"/>
      <c r="E11" s="34">
        <v>926595</v>
      </c>
      <c r="F11" s="50" t="s">
        <v>40</v>
      </c>
    </row>
    <row r="12" spans="1:6">
      <c r="A12" s="4" t="s">
        <v>28</v>
      </c>
      <c r="B12" s="26">
        <v>1</v>
      </c>
      <c r="C12" s="22" t="s">
        <v>22</v>
      </c>
      <c r="D12" s="12"/>
      <c r="E12" s="32">
        <v>2861568</v>
      </c>
      <c r="F12" s="12"/>
    </row>
    <row r="13" spans="1:6">
      <c r="A13" s="4" t="s">
        <v>34</v>
      </c>
      <c r="B13" s="26">
        <v>1</v>
      </c>
      <c r="C13" s="22" t="s">
        <v>22</v>
      </c>
      <c r="D13" s="12"/>
      <c r="E13" s="32">
        <v>280356</v>
      </c>
      <c r="F13" s="12"/>
    </row>
    <row r="14" spans="1:6">
      <c r="A14" s="4" t="s">
        <v>36</v>
      </c>
      <c r="B14" s="27">
        <v>1</v>
      </c>
      <c r="C14" s="21" t="s">
        <v>22</v>
      </c>
      <c r="D14" s="11"/>
      <c r="E14" s="34">
        <v>3221357</v>
      </c>
      <c r="F14" s="50" t="s">
        <v>39</v>
      </c>
    </row>
    <row r="15" spans="1:6">
      <c r="A15" s="4" t="s">
        <v>35</v>
      </c>
      <c r="B15" s="27">
        <v>1</v>
      </c>
      <c r="C15" s="21" t="s">
        <v>22</v>
      </c>
      <c r="D15" s="11"/>
      <c r="E15" s="35">
        <v>1778223</v>
      </c>
      <c r="F15" s="11"/>
    </row>
    <row r="16" spans="1:6">
      <c r="A16" s="4" t="s">
        <v>30</v>
      </c>
      <c r="B16" s="25">
        <v>1</v>
      </c>
      <c r="C16" s="21" t="s">
        <v>22</v>
      </c>
      <c r="D16" s="11"/>
      <c r="E16" s="32">
        <v>104462</v>
      </c>
      <c r="F16" s="11"/>
    </row>
    <row r="17" spans="1:6">
      <c r="A17" s="4" t="s">
        <v>32</v>
      </c>
      <c r="B17" s="25">
        <v>1</v>
      </c>
      <c r="C17" s="21" t="s">
        <v>22</v>
      </c>
      <c r="D17" s="11"/>
      <c r="E17" s="32">
        <v>998261</v>
      </c>
      <c r="F17" s="11"/>
    </row>
    <row r="18" spans="1:6">
      <c r="A18" s="4" t="s">
        <v>31</v>
      </c>
      <c r="B18" s="25">
        <v>1</v>
      </c>
      <c r="C18" s="22" t="s">
        <v>22</v>
      </c>
      <c r="D18" s="12"/>
      <c r="E18" s="32">
        <v>3606336</v>
      </c>
      <c r="F18" s="12"/>
    </row>
    <row r="19" spans="1:6">
      <c r="A19" s="4" t="s">
        <v>9</v>
      </c>
      <c r="B19" s="25">
        <v>1</v>
      </c>
      <c r="C19" s="21" t="s">
        <v>22</v>
      </c>
      <c r="D19" s="11"/>
      <c r="E19" s="32">
        <v>3872241</v>
      </c>
      <c r="F19" s="11"/>
    </row>
    <row r="20" spans="1:6">
      <c r="A20" s="4" t="s">
        <v>10</v>
      </c>
      <c r="B20" s="25">
        <v>1</v>
      </c>
      <c r="C20" s="22" t="s">
        <v>22</v>
      </c>
      <c r="D20" s="12"/>
      <c r="E20" s="32">
        <v>206182</v>
      </c>
      <c r="F20" s="12"/>
    </row>
    <row r="21" spans="1:6">
      <c r="A21" s="4" t="s">
        <v>11</v>
      </c>
      <c r="B21" s="25">
        <v>1</v>
      </c>
      <c r="C21" s="21" t="s">
        <v>22</v>
      </c>
      <c r="D21" s="11"/>
      <c r="E21" s="32">
        <v>110837</v>
      </c>
      <c r="F21" s="11"/>
    </row>
    <row r="22" spans="1:6">
      <c r="A22" s="4" t="s">
        <v>12</v>
      </c>
      <c r="B22" s="25">
        <v>1</v>
      </c>
      <c r="C22" s="21" t="s">
        <v>22</v>
      </c>
      <c r="D22" s="11"/>
      <c r="E22" s="32">
        <v>1504314</v>
      </c>
      <c r="F22" s="11"/>
    </row>
    <row r="23" spans="1:6">
      <c r="A23" s="4" t="s">
        <v>13</v>
      </c>
      <c r="B23" s="25">
        <v>1</v>
      </c>
      <c r="C23" s="21" t="s">
        <v>22</v>
      </c>
      <c r="D23" s="11"/>
      <c r="E23" s="32">
        <v>4839189</v>
      </c>
      <c r="F23" s="11"/>
    </row>
    <row r="24" spans="1:6">
      <c r="A24" s="4" t="s">
        <v>14</v>
      </c>
      <c r="B24" s="25">
        <v>1</v>
      </c>
      <c r="C24" s="21" t="s">
        <v>22</v>
      </c>
      <c r="D24" s="11"/>
      <c r="E24" s="34">
        <v>2372177</v>
      </c>
      <c r="F24" s="50" t="s">
        <v>37</v>
      </c>
    </row>
    <row r="25" spans="1:6">
      <c r="A25" s="4" t="s">
        <v>33</v>
      </c>
      <c r="B25" s="25">
        <v>1</v>
      </c>
      <c r="C25" s="21" t="s">
        <v>22</v>
      </c>
      <c r="D25" s="11"/>
      <c r="E25" s="32">
        <v>564864</v>
      </c>
      <c r="F25" s="11"/>
    </row>
    <row r="26" spans="1:6" ht="16.5" thickBot="1">
      <c r="A26" s="5" t="s">
        <v>26</v>
      </c>
      <c r="B26" s="28">
        <v>1</v>
      </c>
      <c r="C26" s="23" t="s">
        <v>22</v>
      </c>
      <c r="D26" s="13"/>
      <c r="E26" s="36">
        <f>50000</f>
        <v>50000</v>
      </c>
      <c r="F26" s="13"/>
    </row>
    <row r="27" spans="1:6" ht="16.5" thickBot="1">
      <c r="A27" s="2" t="s">
        <v>15</v>
      </c>
      <c r="B27" s="29"/>
      <c r="C27" s="24" t="str">
        <f>IF(C$42 = "", "", C$42)</f>
        <v/>
      </c>
      <c r="D27" s="17"/>
      <c r="E27" s="55">
        <f>SUM(E7:E26)</f>
        <v>42091298</v>
      </c>
      <c r="F27" s="51" t="s">
        <v>49</v>
      </c>
    </row>
    <row r="28" spans="1:6" ht="8.1" customHeight="1" thickBot="1">
      <c r="A28" s="7"/>
      <c r="B28" s="16"/>
      <c r="C28" s="16"/>
      <c r="D28" s="16"/>
      <c r="E28" s="38"/>
      <c r="F28" s="19"/>
    </row>
    <row r="29" spans="1:6" ht="16.5" thickBot="1">
      <c r="A29" s="2" t="s">
        <v>16</v>
      </c>
      <c r="B29" s="29"/>
      <c r="C29" s="24"/>
      <c r="D29" s="17"/>
      <c r="E29" s="37"/>
      <c r="F29" s="17"/>
    </row>
    <row r="30" spans="1:6">
      <c r="A30" s="3" t="s">
        <v>17</v>
      </c>
      <c r="B30" s="25">
        <v>1</v>
      </c>
      <c r="C30" s="21" t="s">
        <v>22</v>
      </c>
      <c r="D30" s="11"/>
      <c r="E30" s="34">
        <v>1396615</v>
      </c>
      <c r="F30" s="50" t="s">
        <v>41</v>
      </c>
    </row>
    <row r="31" spans="1:6">
      <c r="A31" s="4" t="s">
        <v>18</v>
      </c>
      <c r="B31" s="25">
        <v>1</v>
      </c>
      <c r="C31" s="21" t="s">
        <v>22</v>
      </c>
      <c r="D31" s="11"/>
      <c r="E31" s="34">
        <v>664281</v>
      </c>
      <c r="F31" s="50" t="s">
        <v>43</v>
      </c>
    </row>
    <row r="32" spans="1:6" ht="16.5" thickBot="1">
      <c r="A32" s="6" t="s">
        <v>25</v>
      </c>
      <c r="B32" s="30">
        <v>1</v>
      </c>
      <c r="C32" s="21" t="s">
        <v>22</v>
      </c>
      <c r="D32" s="11"/>
      <c r="E32" s="32">
        <f>573337+94144</f>
        <v>667481</v>
      </c>
      <c r="F32" s="11"/>
    </row>
    <row r="33" spans="1:6" ht="16.5" thickBot="1">
      <c r="A33" s="2" t="s">
        <v>16</v>
      </c>
      <c r="B33" s="14" t="str">
        <f>IF(B$61 = "", "", B$61)</f>
        <v/>
      </c>
      <c r="C33" s="17" t="str">
        <f>IF(C$61 = "", "", C$61)</f>
        <v/>
      </c>
      <c r="D33" s="17"/>
      <c r="E33" s="55">
        <f>SUM(E30:E32)</f>
        <v>2728377</v>
      </c>
      <c r="F33" s="51" t="s">
        <v>50</v>
      </c>
    </row>
    <row r="34" spans="1:6" ht="8.1" customHeight="1" thickBot="1">
      <c r="A34" s="7"/>
      <c r="B34" s="16"/>
      <c r="C34" s="16"/>
      <c r="D34" s="16"/>
      <c r="E34" s="38"/>
      <c r="F34" s="19"/>
    </row>
    <row r="35" spans="1:6" ht="16.5" thickBot="1">
      <c r="A35" s="20" t="s">
        <v>19</v>
      </c>
      <c r="B35" s="15"/>
      <c r="C35" s="18"/>
      <c r="D35" s="18"/>
      <c r="E35" s="56">
        <f>E33+E27</f>
        <v>44819675</v>
      </c>
      <c r="F35" s="53" t="s">
        <v>51</v>
      </c>
    </row>
    <row r="36" spans="1:6" ht="8.1" customHeight="1" thickBot="1">
      <c r="A36" s="7"/>
      <c r="B36" s="16"/>
      <c r="C36" s="16"/>
      <c r="D36" s="16"/>
      <c r="E36" s="38"/>
      <c r="F36" s="19"/>
    </row>
    <row r="37" spans="1:6" ht="16.5" thickBot="1">
      <c r="A37" s="2" t="s">
        <v>20</v>
      </c>
      <c r="B37" s="57">
        <v>3.3000000000000002E-2</v>
      </c>
      <c r="C37" s="24" t="s">
        <v>23</v>
      </c>
      <c r="D37" s="17"/>
      <c r="E37" s="55">
        <f>E35*B37</f>
        <v>1479049.2750000001</v>
      </c>
      <c r="F37" s="51" t="s">
        <v>44</v>
      </c>
    </row>
    <row r="38" spans="1:6" ht="8.1" customHeight="1" thickBot="1">
      <c r="A38" s="7"/>
      <c r="B38" s="16"/>
      <c r="C38" s="16"/>
      <c r="D38" s="16"/>
      <c r="E38" s="38"/>
      <c r="F38" s="19"/>
    </row>
    <row r="39" spans="1:6" ht="16.5" thickBot="1">
      <c r="A39" s="8" t="s">
        <v>24</v>
      </c>
      <c r="B39" s="40">
        <v>7.4999999999999997E-3</v>
      </c>
      <c r="C39" s="39" t="s">
        <v>23</v>
      </c>
      <c r="D39" s="31"/>
      <c r="E39" s="58">
        <f>B39*(E35)</f>
        <v>336147.5625</v>
      </c>
      <c r="F39" s="54" t="s">
        <v>52</v>
      </c>
    </row>
    <row r="40" spans="1:6" ht="8.1" customHeight="1" thickBot="1">
      <c r="A40" s="49"/>
      <c r="B40" s="16"/>
      <c r="C40" s="16"/>
      <c r="D40" s="16"/>
      <c r="E40" s="38"/>
      <c r="F40" s="19"/>
    </row>
    <row r="41" spans="1:6" ht="16.5" thickBot="1">
      <c r="A41" s="2" t="s">
        <v>21</v>
      </c>
      <c r="B41" s="14" t="str">
        <f>IF(B$71 = "", "", B$71)</f>
        <v/>
      </c>
      <c r="C41" s="17" t="str">
        <f>IF(C$71 = "", "", C$71)</f>
        <v/>
      </c>
      <c r="D41" s="17"/>
      <c r="E41" s="55">
        <f>E35+E37+E39</f>
        <v>46634871.837499999</v>
      </c>
      <c r="F41" s="51" t="s">
        <v>45</v>
      </c>
    </row>
    <row r="42" spans="1:6">
      <c r="F42" s="52"/>
    </row>
  </sheetData>
  <mergeCells count="1">
    <mergeCell ref="B2:D2"/>
  </mergeCells>
  <printOptions horizontalCentered="1"/>
  <pageMargins left="0.7" right="0.7" top="0.75" bottom="0.75" header="0.3" footer="0.3"/>
  <pageSetup scale="85" orientation="landscape" r:id="rId1"/>
  <headerFooter>
    <oddHeader>&amp;L&amp;KFF0000YOUR FIRM'S NAME
&amp; LOCATION&amp;CCONCEPTUAL ESTIMATE SUMMARY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DCF9C8966914CA4CCE4276D7E9167" ma:contentTypeVersion="0" ma:contentTypeDescription="Create a new document." ma:contentTypeScope="" ma:versionID="93da2877fd449ee2b25b609bcfd6b4b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4096A3-1394-47B7-A0C3-31AEC15036C0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0CED06F-3959-4491-9113-B5BB42165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F12FEAE-E187-45B1-B706-EB1CC7770F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Exercise</vt:lpstr>
      <vt:lpstr>'Summary Exercise'!Print_Area</vt:lpstr>
    </vt:vector>
  </TitlesOfParts>
  <Company>PCL Constructors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 Painter</dc:creator>
  <cp:lastModifiedBy>Jeff Miller</cp:lastModifiedBy>
  <cp:lastPrinted>2009-02-03T21:08:31Z</cp:lastPrinted>
  <dcterms:created xsi:type="dcterms:W3CDTF">2008-10-27T23:33:05Z</dcterms:created>
  <dcterms:modified xsi:type="dcterms:W3CDTF">2009-02-09T19:01:29Z</dcterms:modified>
</cp:coreProperties>
</file>