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F\Desktop\RENO\2018\Questions\"/>
    </mc:Choice>
  </mc:AlternateContent>
  <bookViews>
    <workbookView xWindow="360" yWindow="60" windowWidth="32472" windowHeight="10236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28" i="1" l="1"/>
  <c r="I19" i="1" l="1"/>
  <c r="I20" i="1" s="1"/>
  <c r="H24" i="1"/>
  <c r="I24" i="1" s="1"/>
  <c r="G23" i="1" l="1"/>
  <c r="I23" i="1" s="1"/>
  <c r="G22" i="1"/>
  <c r="I22" i="1" s="1"/>
  <c r="F17" i="1"/>
  <c r="I17" i="1" s="1"/>
  <c r="F16" i="1"/>
  <c r="I16" i="1" s="1"/>
  <c r="F15" i="1"/>
  <c r="I15" i="1" s="1"/>
  <c r="I25" i="1" l="1"/>
  <c r="I18" i="1"/>
  <c r="I26" i="1" l="1"/>
  <c r="I27" i="1" s="1"/>
  <c r="I29" i="1" s="1"/>
</calcChain>
</file>

<file path=xl/sharedStrings.xml><?xml version="1.0" encoding="utf-8"?>
<sst xmlns="http://schemas.openxmlformats.org/spreadsheetml/2006/main" count="41" uniqueCount="36">
  <si>
    <t>CHANGE ORDER REQUEST</t>
  </si>
  <si>
    <t>This quote is valid for 30 days</t>
  </si>
  <si>
    <t xml:space="preserve"> Costs include all fabrication and delivery.</t>
  </si>
  <si>
    <t>Exclusions</t>
  </si>
  <si>
    <t>To avoid Impact, Please respond by : ASAP</t>
  </si>
  <si>
    <t>QUANTITY</t>
  </si>
  <si>
    <t>UNITS</t>
  </si>
  <si>
    <t>RATE/U.P.</t>
  </si>
  <si>
    <t>LABOR(a)</t>
  </si>
  <si>
    <t>MATERIAL(b)</t>
  </si>
  <si>
    <t>EQUIP (d)</t>
  </si>
  <si>
    <t xml:space="preserve"> SUBTOTAL</t>
  </si>
  <si>
    <t>Position</t>
  </si>
  <si>
    <t>Foreman</t>
  </si>
  <si>
    <t>Journeyman</t>
  </si>
  <si>
    <t>hr</t>
  </si>
  <si>
    <t>Labor</t>
  </si>
  <si>
    <t>Total</t>
  </si>
  <si>
    <t>Total Overhead and Profit (15%)</t>
  </si>
  <si>
    <t>PROJECT MANAGER</t>
  </si>
  <si>
    <t>__________________________</t>
  </si>
  <si>
    <r>
      <rPr>
        <b/>
        <sz val="11"/>
        <color theme="1"/>
        <rFont val="Arial Narrow"/>
        <family val="2"/>
      </rPr>
      <t>DESCRIPTION OF WORK</t>
    </r>
    <r>
      <rPr>
        <sz val="11"/>
        <color theme="1"/>
        <rFont val="Arial Narrow"/>
        <family val="2"/>
      </rPr>
      <t xml:space="preserve">:   Added labor, material, and equipment costs to include change from concrete pump to crane and bucket. </t>
    </r>
  </si>
  <si>
    <t>General Foreman</t>
  </si>
  <si>
    <t>Labor Subtotal</t>
  </si>
  <si>
    <t>Material Subtotal</t>
  </si>
  <si>
    <t>Bonds and Insurance (2%)</t>
  </si>
  <si>
    <t>Finisher</t>
  </si>
  <si>
    <t>Crane Rental</t>
  </si>
  <si>
    <t>Bucket Rental</t>
  </si>
  <si>
    <t>Concrete Pump Rental</t>
  </si>
  <si>
    <t>mo</t>
  </si>
  <si>
    <t>Equipment Subtotal</t>
  </si>
  <si>
    <t>days</t>
  </si>
  <si>
    <t>Material - None</t>
  </si>
  <si>
    <t>Subcontractor Rental</t>
  </si>
  <si>
    <t>Subcontractor Overhead and Profit (5%)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</si>
</sst>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1" fillId="0" borderId="1" xfId="0" applyFont="1" applyFill="1" applyBorder="1"/>
    <xf numFmtId="0" fontId="5" fillId="0" borderId="0" xfId="0" applyFont="1"/>
    <xf numFmtId="8" fontId="0" fillId="0" borderId="1" xfId="0" applyNumberFormat="1" applyFill="1" applyBorder="1"/>
    <xf numFmtId="0" fontId="0" fillId="0" borderId="1" xfId="0" applyFill="1" applyBorder="1"/>
    <xf numFmtId="49" fontId="1" fillId="0" borderId="1" xfId="0" applyNumberFormat="1" applyFont="1" applyFill="1" applyBorder="1"/>
    <xf numFmtId="164" fontId="0" fillId="0" borderId="1" xfId="0" applyNumberFormat="1" applyFill="1" applyBorder="1"/>
    <xf numFmtId="165" fontId="1" fillId="0" borderId="1" xfId="0" applyNumberFormat="1" applyFont="1" applyFill="1" applyBorder="1"/>
    <xf numFmtId="165" fontId="0" fillId="0" borderId="1" xfId="0" applyNumberFormat="1" applyFill="1" applyBorder="1"/>
    <xf numFmtId="5" fontId="0" fillId="0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62906</xdr:colOff>
      <xdr:row>0</xdr:row>
      <xdr:rowOff>129540</xdr:rowOff>
    </xdr:from>
    <xdr:ext cx="1704934" cy="37414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906" y="129540"/>
          <a:ext cx="1704934" cy="37414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70C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Cola Concrete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6"/>
  <sheetViews>
    <sheetView tabSelected="1" topLeftCell="A7" workbookViewId="0">
      <selection activeCell="B17" sqref="B17"/>
    </sheetView>
  </sheetViews>
  <sheetFormatPr defaultRowHeight="14.4" x14ac:dyDescent="0.3"/>
  <cols>
    <col min="1" max="1" width="39" customWidth="1"/>
    <col min="2" max="2" width="16.6640625" customWidth="1"/>
    <col min="3" max="3" width="11.6640625" customWidth="1"/>
    <col min="4" max="4" width="11.5546875" customWidth="1"/>
    <col min="5" max="5" width="10.5546875" bestFit="1" customWidth="1"/>
    <col min="6" max="6" width="10" bestFit="1" customWidth="1"/>
    <col min="7" max="7" width="12.109375" customWidth="1"/>
    <col min="8" max="8" width="16.44140625" customWidth="1"/>
    <col min="9" max="9" width="11.88671875" customWidth="1"/>
  </cols>
  <sheetData>
    <row r="2" spans="1:15" x14ac:dyDescent="0.3">
      <c r="D2" s="4" t="s">
        <v>0</v>
      </c>
    </row>
    <row r="3" spans="1:15" x14ac:dyDescent="0.3">
      <c r="A3" s="2"/>
      <c r="B3" s="2"/>
      <c r="C3" s="2"/>
      <c r="D3" s="2"/>
      <c r="E3" s="2"/>
      <c r="F3" s="2"/>
      <c r="G3" s="2"/>
      <c r="H3" s="2"/>
      <c r="I3" s="2"/>
      <c r="K3" s="2"/>
      <c r="L3" s="2"/>
      <c r="M3" s="2"/>
      <c r="N3" s="2"/>
      <c r="O3" s="2"/>
    </row>
    <row r="4" spans="1:15" x14ac:dyDescent="0.3">
      <c r="A4" s="2"/>
      <c r="B4" s="2"/>
      <c r="C4" s="2"/>
      <c r="D4" s="2"/>
      <c r="E4" s="2"/>
      <c r="F4" s="2"/>
      <c r="G4" s="2"/>
      <c r="H4" s="2"/>
      <c r="I4" s="2"/>
      <c r="K4" s="2"/>
      <c r="L4" s="2"/>
      <c r="M4" s="2"/>
      <c r="N4" s="2"/>
      <c r="O4" s="2"/>
    </row>
    <row r="5" spans="1:15" x14ac:dyDescent="0.3">
      <c r="A5" s="2"/>
      <c r="B5" s="2"/>
      <c r="C5" s="2"/>
      <c r="D5" s="2"/>
      <c r="E5" s="2"/>
      <c r="F5" s="2"/>
      <c r="G5" s="2"/>
      <c r="H5" s="2"/>
      <c r="I5" s="2"/>
      <c r="K5" s="2"/>
      <c r="L5" s="2"/>
      <c r="M5" s="2"/>
      <c r="N5" s="2"/>
      <c r="O5" s="2"/>
    </row>
    <row r="6" spans="1:15" x14ac:dyDescent="0.3">
      <c r="A6" s="2" t="s">
        <v>21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3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3">
      <c r="A9" s="3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3">
      <c r="A11" s="4" t="s">
        <v>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3" spans="1:15" x14ac:dyDescent="0.3">
      <c r="A13" s="9"/>
      <c r="B13" s="6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10" t="s">
        <v>10</v>
      </c>
      <c r="I13" s="6" t="s">
        <v>11</v>
      </c>
      <c r="J13" s="1"/>
    </row>
    <row r="14" spans="1:15" x14ac:dyDescent="0.3">
      <c r="A14" s="6" t="s">
        <v>16</v>
      </c>
      <c r="B14" s="9"/>
      <c r="C14" s="9"/>
      <c r="D14" s="9"/>
      <c r="E14" s="9"/>
      <c r="F14" s="9"/>
      <c r="G14" s="9"/>
      <c r="H14" s="9"/>
      <c r="I14" s="9"/>
    </row>
    <row r="15" spans="1:15" x14ac:dyDescent="0.3">
      <c r="A15" s="6" t="s">
        <v>26</v>
      </c>
      <c r="B15" s="9" t="s">
        <v>22</v>
      </c>
      <c r="C15" s="9">
        <v>0</v>
      </c>
      <c r="D15" s="9" t="s">
        <v>15</v>
      </c>
      <c r="E15" s="8">
        <v>66.760000000000005</v>
      </c>
      <c r="F15" s="11">
        <f>C15*E15</f>
        <v>0</v>
      </c>
      <c r="G15" s="11">
        <v>0</v>
      </c>
      <c r="H15" s="11">
        <v>0</v>
      </c>
      <c r="I15" s="11">
        <f>SUM(F15+G15+H15)</f>
        <v>0</v>
      </c>
      <c r="J15" s="5"/>
    </row>
    <row r="16" spans="1:15" x14ac:dyDescent="0.3">
      <c r="A16" s="6" t="s">
        <v>26</v>
      </c>
      <c r="B16" s="9" t="s">
        <v>13</v>
      </c>
      <c r="C16" s="9">
        <v>100</v>
      </c>
      <c r="D16" s="9" t="s">
        <v>15</v>
      </c>
      <c r="E16" s="8">
        <v>62.65</v>
      </c>
      <c r="F16" s="11">
        <f t="shared" ref="F16:F17" si="0">C16*E16</f>
        <v>6265</v>
      </c>
      <c r="G16" s="11">
        <v>0</v>
      </c>
      <c r="H16" s="11">
        <v>0</v>
      </c>
      <c r="I16" s="11">
        <f t="shared" ref="I16:I17" si="1">SUM(F16+G16+H16)</f>
        <v>6265</v>
      </c>
      <c r="J16" s="5"/>
    </row>
    <row r="17" spans="1:10" x14ac:dyDescent="0.3">
      <c r="A17" s="6" t="s">
        <v>26</v>
      </c>
      <c r="B17" s="9" t="s">
        <v>14</v>
      </c>
      <c r="C17" s="9">
        <v>140</v>
      </c>
      <c r="D17" s="9" t="s">
        <v>15</v>
      </c>
      <c r="E17" s="8">
        <v>60.49</v>
      </c>
      <c r="F17" s="11">
        <f t="shared" si="0"/>
        <v>8468.6</v>
      </c>
      <c r="G17" s="11">
        <v>0</v>
      </c>
      <c r="H17" s="11">
        <v>0</v>
      </c>
      <c r="I17" s="11">
        <f t="shared" si="1"/>
        <v>8468.6</v>
      </c>
      <c r="J17" s="5"/>
    </row>
    <row r="18" spans="1:10" x14ac:dyDescent="0.3">
      <c r="A18" s="6" t="s">
        <v>23</v>
      </c>
      <c r="B18" s="9"/>
      <c r="C18" s="9"/>
      <c r="D18" s="9"/>
      <c r="E18" s="9"/>
      <c r="F18" s="9"/>
      <c r="G18" s="9"/>
      <c r="H18" s="9"/>
      <c r="I18" s="11">
        <f>I15+I16+I17</f>
        <v>14733.6</v>
      </c>
    </row>
    <row r="19" spans="1:10" x14ac:dyDescent="0.3">
      <c r="A19" s="6" t="s">
        <v>33</v>
      </c>
      <c r="B19" s="9"/>
      <c r="C19" s="14">
        <v>0</v>
      </c>
      <c r="D19" s="9"/>
      <c r="E19" s="13">
        <v>0</v>
      </c>
      <c r="F19" s="13">
        <v>0</v>
      </c>
      <c r="G19" s="13">
        <v>0</v>
      </c>
      <c r="H19" s="13">
        <v>0</v>
      </c>
      <c r="I19" s="11">
        <f>H19</f>
        <v>0</v>
      </c>
    </row>
    <row r="20" spans="1:10" x14ac:dyDescent="0.3">
      <c r="A20" s="6" t="s">
        <v>24</v>
      </c>
      <c r="B20" s="9"/>
      <c r="C20" s="14">
        <v>0</v>
      </c>
      <c r="D20" s="9"/>
      <c r="E20" s="13">
        <v>0</v>
      </c>
      <c r="F20" s="13">
        <v>0</v>
      </c>
      <c r="G20" s="13">
        <v>0</v>
      </c>
      <c r="H20" s="13">
        <v>0</v>
      </c>
      <c r="I20" s="11">
        <f>I19</f>
        <v>0</v>
      </c>
    </row>
    <row r="21" spans="1:10" x14ac:dyDescent="0.3">
      <c r="A21" s="6" t="s">
        <v>34</v>
      </c>
      <c r="B21" s="9"/>
      <c r="C21" s="9"/>
      <c r="D21" s="9"/>
      <c r="E21" s="9"/>
      <c r="F21" s="9"/>
      <c r="G21" s="9"/>
      <c r="H21" s="9"/>
      <c r="I21" s="11"/>
    </row>
    <row r="22" spans="1:10" x14ac:dyDescent="0.3">
      <c r="A22" s="6" t="s">
        <v>27</v>
      </c>
      <c r="B22" s="9"/>
      <c r="C22" s="9">
        <v>4</v>
      </c>
      <c r="D22" s="9" t="s">
        <v>30</v>
      </c>
      <c r="E22" s="8">
        <v>14050</v>
      </c>
      <c r="F22" s="11">
        <v>0</v>
      </c>
      <c r="G22" s="11">
        <f>C22*E22</f>
        <v>56200</v>
      </c>
      <c r="H22" s="11">
        <v>0</v>
      </c>
      <c r="I22" s="11">
        <f t="shared" ref="I22:I23" si="2">SUM(F22+G22+H22)</f>
        <v>56200</v>
      </c>
    </row>
    <row r="23" spans="1:10" x14ac:dyDescent="0.3">
      <c r="A23" s="6" t="s">
        <v>28</v>
      </c>
      <c r="B23" s="9"/>
      <c r="C23" s="9">
        <v>700</v>
      </c>
      <c r="D23" s="9" t="s">
        <v>15</v>
      </c>
      <c r="E23" s="8">
        <v>7.75</v>
      </c>
      <c r="F23" s="11">
        <v>0</v>
      </c>
      <c r="G23" s="11">
        <f t="shared" ref="G23" si="3">C23*E23</f>
        <v>5425</v>
      </c>
      <c r="H23" s="11">
        <v>0</v>
      </c>
      <c r="I23" s="11">
        <f t="shared" si="2"/>
        <v>5425</v>
      </c>
    </row>
    <row r="24" spans="1:10" x14ac:dyDescent="0.3">
      <c r="A24" s="6" t="s">
        <v>29</v>
      </c>
      <c r="B24" s="9"/>
      <c r="C24" s="9">
        <v>-24</v>
      </c>
      <c r="D24" s="9" t="s">
        <v>32</v>
      </c>
      <c r="E24" s="8">
        <v>1800</v>
      </c>
      <c r="F24" s="11">
        <v>0</v>
      </c>
      <c r="G24" s="11">
        <v>0</v>
      </c>
      <c r="H24" s="11">
        <f>C24*E24</f>
        <v>-43200</v>
      </c>
      <c r="I24" s="11">
        <f>SUM(F24:H24)</f>
        <v>-43200</v>
      </c>
    </row>
    <row r="25" spans="1:10" x14ac:dyDescent="0.3">
      <c r="A25" s="6" t="s">
        <v>31</v>
      </c>
      <c r="B25" s="9"/>
      <c r="C25" s="9">
        <v>0</v>
      </c>
      <c r="D25" s="9"/>
      <c r="E25" s="9"/>
      <c r="F25" s="9"/>
      <c r="G25" s="9"/>
      <c r="H25" s="9"/>
      <c r="I25" s="11">
        <f>I22+I23+I24</f>
        <v>18425</v>
      </c>
    </row>
    <row r="26" spans="1:10" x14ac:dyDescent="0.3">
      <c r="A26" s="6" t="s">
        <v>35</v>
      </c>
      <c r="B26" s="9"/>
      <c r="C26" s="9"/>
      <c r="D26" s="9"/>
      <c r="E26" s="9"/>
      <c r="F26" s="9"/>
      <c r="G26" s="9"/>
      <c r="H26" s="9"/>
      <c r="I26" s="11">
        <f>I25*0.05</f>
        <v>921.25</v>
      </c>
    </row>
    <row r="27" spans="1:10" x14ac:dyDescent="0.3">
      <c r="A27" s="6" t="s">
        <v>25</v>
      </c>
      <c r="B27" s="9"/>
      <c r="C27" s="9"/>
      <c r="D27" s="9"/>
      <c r="E27" s="9"/>
      <c r="F27" s="9"/>
      <c r="G27" s="9"/>
      <c r="H27" s="9"/>
      <c r="I27" s="11">
        <f>(I18+I25+I26)*0.02</f>
        <v>681.59699999999998</v>
      </c>
    </row>
    <row r="28" spans="1:10" x14ac:dyDescent="0.3">
      <c r="A28" s="6" t="s">
        <v>18</v>
      </c>
      <c r="B28" s="9"/>
      <c r="C28" s="9"/>
      <c r="D28" s="9"/>
      <c r="E28" s="9"/>
      <c r="F28" s="9"/>
      <c r="G28" s="9"/>
      <c r="H28" s="9"/>
      <c r="I28" s="11">
        <f>(I20+I25+I18+I26+I27)*(0.15)</f>
        <v>5214.2170500000002</v>
      </c>
    </row>
    <row r="29" spans="1:10" x14ac:dyDescent="0.3">
      <c r="A29" s="6" t="s">
        <v>17</v>
      </c>
      <c r="B29" s="9"/>
      <c r="C29" s="9"/>
      <c r="D29" s="9"/>
      <c r="E29" s="9"/>
      <c r="F29" s="9"/>
      <c r="G29" s="9"/>
      <c r="H29" s="9"/>
      <c r="I29" s="12">
        <f>I28+I20+I25+I18</f>
        <v>38372.817049999998</v>
      </c>
    </row>
    <row r="34" spans="8:8" x14ac:dyDescent="0.3">
      <c r="H34" t="s">
        <v>20</v>
      </c>
    </row>
    <row r="35" spans="8:8" x14ac:dyDescent="0.3">
      <c r="H35" s="1" t="s">
        <v>19</v>
      </c>
    </row>
    <row r="36" spans="8:8" x14ac:dyDescent="0.3">
      <c r="H36" s="7" t="s">
        <v>1</v>
      </c>
    </row>
  </sheetData>
  <pageMargins left="0.7" right="0.7" top="0.75" bottom="0.75" header="0.3" footer="0.3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1" sqref="B4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Hensel Phelps Construction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SSB</dc:creator>
  <cp:lastModifiedBy>Freedman, Eric T.</cp:lastModifiedBy>
  <cp:lastPrinted>2013-01-12T20:05:16Z</cp:lastPrinted>
  <dcterms:created xsi:type="dcterms:W3CDTF">2013-01-12T19:07:41Z</dcterms:created>
  <dcterms:modified xsi:type="dcterms:W3CDTF">2018-01-08T16:38:47Z</dcterms:modified>
</cp:coreProperties>
</file>